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EstaPasta_de_trabalho"/>
  <mc:AlternateContent xmlns:mc="http://schemas.openxmlformats.org/markup-compatibility/2006">
    <mc:Choice Requires="x15">
      <x15ac:absPath xmlns:x15ac="http://schemas.microsoft.com/office/spreadsheetml/2010/11/ac" url="S:\Departamentos\IEPAC\6. ENSINO\Estagio Curricular\2026\3. Manual de Orientações - Pauta  Reunião - Orientações Gerais\"/>
    </mc:Choice>
  </mc:AlternateContent>
  <bookViews>
    <workbookView xWindow="0" yWindow="0" windowWidth="28800" windowHeight="12435"/>
  </bookViews>
  <sheets>
    <sheet name="1º Sem 2026" sheetId="5" r:id="rId1"/>
    <sheet name="Info" sheetId="4" state="hidden" r:id="rId2"/>
  </sheets>
  <definedNames>
    <definedName name="_xlnm.Print_Area" localSheetId="0">'1º Sem 2026'!$A$1:$S$55</definedName>
    <definedName name="BANCO" localSheetId="0">#REF!</definedName>
    <definedName name="BANC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5" l="1"/>
  <c r="M36" i="5"/>
  <c r="M31" i="5"/>
  <c r="M21" i="5"/>
  <c r="M26" i="5"/>
  <c r="K53" i="5"/>
  <c r="F53" i="5"/>
  <c r="O50" i="5" l="1"/>
  <c r="I53" i="5"/>
  <c r="B53" i="5" l="1"/>
  <c r="D53" i="5" l="1"/>
</calcChain>
</file>

<file path=xl/sharedStrings.xml><?xml version="1.0" encoding="utf-8"?>
<sst xmlns="http://schemas.openxmlformats.org/spreadsheetml/2006/main" count="151" uniqueCount="109">
  <si>
    <t>Telefone</t>
  </si>
  <si>
    <t>Observações:</t>
  </si>
  <si>
    <t xml:space="preserve">IDENTIFICAÇÃO DO CAMPO </t>
  </si>
  <si>
    <t>Data:</t>
  </si>
  <si>
    <t>Turma 1</t>
  </si>
  <si>
    <t>Turma 2</t>
  </si>
  <si>
    <t>Turma 3</t>
  </si>
  <si>
    <t>Turma 4</t>
  </si>
  <si>
    <t>Cargo/Função:</t>
  </si>
  <si>
    <t>E-mail:</t>
  </si>
  <si>
    <t>Curso</t>
  </si>
  <si>
    <t>Tipo</t>
  </si>
  <si>
    <t>Data de Início</t>
  </si>
  <si>
    <t>Data de Término</t>
  </si>
  <si>
    <t>Nº Turmas</t>
  </si>
  <si>
    <t>Nº Alunos</t>
  </si>
  <si>
    <t>Total de Horas</t>
  </si>
  <si>
    <t>Nome do(a) Professor(a)</t>
  </si>
  <si>
    <t>DISTRIBUIÇÃO DAS TURMAS</t>
  </si>
  <si>
    <t>Número de dias para início do campo</t>
  </si>
  <si>
    <t>Admissão PS</t>
  </si>
  <si>
    <t>Alojamento Conjunto</t>
  </si>
  <si>
    <t>Centro Cirúrgico</t>
  </si>
  <si>
    <t>Centro de Material e Esterilização</t>
  </si>
  <si>
    <t>Centro de Parto Normal</t>
  </si>
  <si>
    <t>Centro Obstétrico</t>
  </si>
  <si>
    <t>Clínica Cirúrgica</t>
  </si>
  <si>
    <t>Clínica Cirúrgica PS</t>
  </si>
  <si>
    <t xml:space="preserve">Clínica Médica </t>
  </si>
  <si>
    <t>Clínica Médica Fem</t>
  </si>
  <si>
    <t>Clínica Médica Masc</t>
  </si>
  <si>
    <t>Clínica Médica PS</t>
  </si>
  <si>
    <t>CTQ - Centro de Tratamento de Queimados</t>
  </si>
  <si>
    <t>Fisioterapia</t>
  </si>
  <si>
    <t>Maternidade</t>
  </si>
  <si>
    <t>Medicina</t>
  </si>
  <si>
    <t>Neurocirurgia</t>
  </si>
  <si>
    <t>Nutrição</t>
  </si>
  <si>
    <t>Observação PS</t>
  </si>
  <si>
    <t>Ortopedia</t>
  </si>
  <si>
    <t xml:space="preserve">Pediatria </t>
  </si>
  <si>
    <t>Pediatria Enfermaria</t>
  </si>
  <si>
    <t>Pediatria PS</t>
  </si>
  <si>
    <t>Politrauma</t>
  </si>
  <si>
    <t>Pronto atendimento</t>
  </si>
  <si>
    <t>Pronto Socorro</t>
  </si>
  <si>
    <t xml:space="preserve">Pronto Socorro Internação </t>
  </si>
  <si>
    <t>Psicologia</t>
  </si>
  <si>
    <t>Psiquiatria</t>
  </si>
  <si>
    <t>Retaguarda</t>
  </si>
  <si>
    <t>Unidade Canguru</t>
  </si>
  <si>
    <t>UTI Adulto</t>
  </si>
  <si>
    <t xml:space="preserve">UTI Infantil/Pediatria </t>
  </si>
  <si>
    <t>UTI Neonatal</t>
  </si>
  <si>
    <t>Agência Transfusional</t>
  </si>
  <si>
    <t>AME BOURROUL</t>
  </si>
  <si>
    <t>MEDICINA</t>
  </si>
  <si>
    <t>INTERNATO</t>
  </si>
  <si>
    <t>ENFERMAGEM</t>
  </si>
  <si>
    <t>FISIOTERAPIA</t>
  </si>
  <si>
    <t xml:space="preserve">NUTRIÇÃO </t>
  </si>
  <si>
    <t xml:space="preserve">RADIOLOGIA </t>
  </si>
  <si>
    <t xml:space="preserve">AME BARRADAS </t>
  </si>
  <si>
    <t>Setor</t>
  </si>
  <si>
    <t>GRADUAÇÃO</t>
  </si>
  <si>
    <t>TÉCNICO</t>
  </si>
  <si>
    <t>PÓS GRADUAÇÃO</t>
  </si>
  <si>
    <t xml:space="preserve">BIOMEDICINA </t>
  </si>
  <si>
    <t>Resumo da solicitação</t>
  </si>
  <si>
    <t>CENTRO DE ATENDIMENTO DA CAPITAL (UNIDADE CENTRAL)</t>
  </si>
  <si>
    <t>Carga horária / Dia</t>
  </si>
  <si>
    <t>Nome da Instituição de Ensino Solicitante</t>
  </si>
  <si>
    <t>Unidade Assistencial do Campo de Aprendizagem Pretendida</t>
  </si>
  <si>
    <t>Dias da semana pretendidos:</t>
  </si>
  <si>
    <t xml:space="preserve">TODA DOCUMENTAÇÃO DEVERÁ SER ENTREGUE AO IEPAC 15 DIAS ANTES DO INÍCIO DO CAMPO </t>
  </si>
  <si>
    <t>MANHÃ</t>
  </si>
  <si>
    <t xml:space="preserve">TARDE </t>
  </si>
  <si>
    <t>NOITE</t>
  </si>
  <si>
    <t>TURNO</t>
  </si>
  <si>
    <t>OBSERVACIONAL - ENSINO MÉDIO</t>
  </si>
  <si>
    <t>INSTRUMENTAÇÃO CIRÚRGICA</t>
  </si>
  <si>
    <t>ESTOMATERAPIA</t>
  </si>
  <si>
    <t>Nº Alunos
Semanal</t>
  </si>
  <si>
    <t>FARMÁCIA</t>
  </si>
  <si>
    <t>CONJUNTO HOSPITALAR DE SOROCABA - CHS</t>
  </si>
  <si>
    <t>HOSPITAL REGIONAL DE COTIA - HRC</t>
  </si>
  <si>
    <t>HOSPITAL ESTADUAL DE SAPOPEMBA - HESAP</t>
  </si>
  <si>
    <t>HOSPITAL GERAL DE ITAPECERICA DE SERRA - HGIS</t>
  </si>
  <si>
    <t>HOSPITAL DE VILA ALPINA - HEVA</t>
  </si>
  <si>
    <t>Responsável pelo campo de estágio:</t>
  </si>
  <si>
    <t>ADMINISTRAÇÃO</t>
  </si>
  <si>
    <t>INTEGRAL</t>
  </si>
  <si>
    <t>OUTRA(S) - Informar no campo de observação</t>
  </si>
  <si>
    <t>Outro(s) - Informar no campo de observação</t>
  </si>
  <si>
    <t>OUTRO(S) - Informar no campo de observação</t>
  </si>
  <si>
    <t>Turma 5</t>
  </si>
  <si>
    <t>HOSPITAL DA MULHER - CRSM</t>
  </si>
  <si>
    <t>Telefone/WhatsApp:</t>
  </si>
  <si>
    <t>FONOAUDIOLOGIA</t>
  </si>
  <si>
    <t xml:space="preserve">TERAPIA OCUPACIONAL </t>
  </si>
  <si>
    <t>PSICOLOGIA</t>
  </si>
  <si>
    <t>REDE DE REABILITAÇÃO LUCY MONTORO - TAUBATÉ</t>
  </si>
  <si>
    <t>SERVIÇO SOCIAL</t>
  </si>
  <si>
    <t>AME CARAGUATATUBA</t>
  </si>
  <si>
    <t>AMA TAUBATÉ</t>
  </si>
  <si>
    <t>SOLICITAÇÃO DE CAMPO DE APRENDIZAGEM 
2º SEMESTRE 2026</t>
  </si>
  <si>
    <t>Dias úteis
de estágio</t>
  </si>
  <si>
    <t>Nº Real de Alunos (para cálculo da taxa de matrícula):</t>
  </si>
  <si>
    <r>
      <rPr>
        <b/>
        <sz val="11"/>
        <color theme="1"/>
        <rFont val="Calibri"/>
        <family val="2"/>
        <scheme val="minor"/>
      </rPr>
      <t xml:space="preserve">Observação: </t>
    </r>
    <r>
      <rPr>
        <sz val="11"/>
        <color theme="1"/>
        <rFont val="Calibri"/>
        <family val="2"/>
        <scheme val="minor"/>
      </rPr>
      <t>Os campos abaixo devem ser preenchidos com as informações que correspondem a cada turma.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</si>
</sst>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$ &quot;* #,##0.00_);_(&quot;R$ &quot;* \(#,##0.00\);_(&quot;R$ &quot;* &quot;-&quot;??_);_(@_)"/>
    <numFmt numFmtId="43" formatCode="_(* #,##0.00_);_(* \(#,##0.00\);_(* &quot;-&quot;??_);_(@_)"/>
    <numFmt numFmtId="164" formatCode="_(* #,##0_);_(* \(#,##0\);_(* &quot;-&quot;??_);_(@_)"/>
    <numFmt numFmtId="165" formatCode="\(##\)\ ####\-####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2" tint="-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2" tint="-0.499984740745262"/>
      </bottom>
      <diagonal/>
    </border>
    <border>
      <left/>
      <right style="thin">
        <color theme="1" tint="0.499984740745262"/>
      </right>
      <top/>
      <bottom style="thin">
        <color theme="2" tint="-0.499984740745262"/>
      </bottom>
      <diagonal/>
    </border>
    <border>
      <left/>
      <right style="thin">
        <color theme="1" tint="0.499984740745262"/>
      </right>
      <top style="thin">
        <color theme="2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/>
      <top style="thin">
        <color indexed="64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indexed="64"/>
      </top>
      <bottom style="thin">
        <color theme="2" tint="-0.499984740745262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42">
    <xf numFmtId="0" fontId="0" fillId="0" borderId="0" xfId="0"/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 applyProtection="1">
      <alignment vertical="center"/>
    </xf>
    <xf numFmtId="0" fontId="12" fillId="2" borderId="12" xfId="0" applyFont="1" applyFill="1" applyBorder="1" applyAlignment="1" applyProtection="1">
      <alignment vertical="center"/>
    </xf>
    <xf numFmtId="0" fontId="12" fillId="2" borderId="2" xfId="0" applyFont="1" applyFill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8" fillId="6" borderId="36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8" fillId="6" borderId="36" xfId="0" applyFont="1" applyFill="1" applyBorder="1" applyAlignment="1" applyProtection="1">
      <alignment horizontal="center" vertical="center" wrapText="1"/>
    </xf>
    <xf numFmtId="0" fontId="12" fillId="2" borderId="19" xfId="0" applyFont="1" applyFill="1" applyBorder="1" applyAlignment="1" applyProtection="1">
      <alignment vertical="center"/>
      <protection locked="0"/>
    </xf>
    <xf numFmtId="0" fontId="12" fillId="2" borderId="20" xfId="0" applyFont="1" applyFill="1" applyBorder="1" applyAlignment="1" applyProtection="1">
      <alignment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65" fontId="10" fillId="0" borderId="32" xfId="0" applyNumberFormat="1" applyFont="1" applyBorder="1" applyAlignment="1" applyProtection="1">
      <alignment horizontal="center" vertical="center"/>
      <protection locked="0"/>
    </xf>
    <xf numFmtId="165" fontId="10" fillId="0" borderId="28" xfId="0" applyNumberFormat="1" applyFont="1" applyBorder="1" applyAlignment="1" applyProtection="1">
      <alignment horizontal="center" vertical="center"/>
      <protection locked="0"/>
    </xf>
    <xf numFmtId="165" fontId="10" fillId="0" borderId="33" xfId="0" applyNumberFormat="1" applyFont="1" applyBorder="1" applyAlignment="1" applyProtection="1">
      <alignment horizontal="center" vertical="center"/>
      <protection locked="0"/>
    </xf>
    <xf numFmtId="0" fontId="8" fillId="6" borderId="36" xfId="0" applyFont="1" applyFill="1" applyBorder="1" applyAlignment="1" applyProtection="1">
      <alignment horizontal="center" vertical="center"/>
    </xf>
    <xf numFmtId="0" fontId="13" fillId="6" borderId="36" xfId="0" applyFont="1" applyFill="1" applyBorder="1" applyAlignment="1" applyProtection="1">
      <alignment horizontal="center" vertical="center"/>
    </xf>
    <xf numFmtId="14" fontId="0" fillId="0" borderId="14" xfId="0" applyNumberFormat="1" applyBorder="1" applyAlignment="1" applyProtection="1">
      <alignment horizontal="center" vertical="center"/>
      <protection locked="0"/>
    </xf>
    <xf numFmtId="0" fontId="0" fillId="0" borderId="5" xfId="0" applyNumberFormat="1" applyBorder="1" applyAlignment="1" applyProtection="1">
      <alignment horizontal="center" vertical="center"/>
      <protection locked="0"/>
    </xf>
    <xf numFmtId="0" fontId="0" fillId="0" borderId="6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4" fontId="0" fillId="0" borderId="4" xfId="2" applyNumberFormat="1" applyFont="1" applyBorder="1" applyAlignment="1" applyProtection="1">
      <alignment horizontal="left" vertical="center"/>
      <protection locked="0"/>
    </xf>
    <xf numFmtId="164" fontId="0" fillId="0" borderId="6" xfId="2" applyNumberFormat="1" applyFont="1" applyBorder="1" applyAlignment="1" applyProtection="1">
      <alignment horizontal="left" vertical="center"/>
      <protection locked="0"/>
    </xf>
    <xf numFmtId="164" fontId="0" fillId="0" borderId="4" xfId="2" applyNumberFormat="1" applyFont="1" applyBorder="1" applyAlignment="1" applyProtection="1">
      <alignment horizontal="left" vertical="center"/>
    </xf>
    <xf numFmtId="164" fontId="0" fillId="0" borderId="5" xfId="2" applyNumberFormat="1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left" vertical="top"/>
    </xf>
    <xf numFmtId="0" fontId="8" fillId="0" borderId="30" xfId="0" applyFont="1" applyBorder="1" applyAlignment="1" applyProtection="1">
      <alignment horizontal="left" vertical="top"/>
    </xf>
    <xf numFmtId="0" fontId="8" fillId="0" borderId="31" xfId="0" applyFont="1" applyBorder="1" applyAlignment="1" applyProtection="1">
      <alignment horizontal="left" vertical="top"/>
    </xf>
    <xf numFmtId="0" fontId="7" fillId="5" borderId="26" xfId="0" applyFont="1" applyFill="1" applyBorder="1" applyAlignment="1" applyProtection="1">
      <alignment horizontal="center" vertical="center"/>
    </xf>
    <xf numFmtId="0" fontId="7" fillId="5" borderId="27" xfId="0" applyFont="1" applyFill="1" applyBorder="1" applyAlignment="1" applyProtection="1">
      <alignment horizontal="center" vertical="center"/>
    </xf>
    <xf numFmtId="0" fontId="7" fillId="5" borderId="17" xfId="0" applyFont="1" applyFill="1" applyBorder="1" applyAlignment="1" applyProtection="1">
      <alignment horizontal="center" vertical="center"/>
    </xf>
    <xf numFmtId="0" fontId="4" fillId="0" borderId="32" xfId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165" fontId="1" fillId="0" borderId="32" xfId="0" applyNumberFormat="1" applyFont="1" applyBorder="1" applyAlignment="1" applyProtection="1">
      <alignment horizontal="center" vertical="center"/>
      <protection locked="0"/>
    </xf>
    <xf numFmtId="165" fontId="1" fillId="0" borderId="28" xfId="0" applyNumberFormat="1" applyFont="1" applyBorder="1" applyAlignment="1" applyProtection="1">
      <alignment horizontal="center" vertical="center"/>
      <protection locked="0"/>
    </xf>
    <xf numFmtId="165" fontId="1" fillId="0" borderId="33" xfId="0" applyNumberFormat="1" applyFont="1" applyBorder="1" applyAlignment="1" applyProtection="1">
      <alignment horizontal="center" vertical="center"/>
      <protection locked="0"/>
    </xf>
    <xf numFmtId="14" fontId="0" fillId="0" borderId="32" xfId="0" applyNumberFormat="1" applyBorder="1" applyAlignment="1" applyProtection="1">
      <alignment horizontal="center" vertical="center"/>
      <protection locked="0"/>
    </xf>
    <xf numFmtId="14" fontId="0" fillId="0" borderId="28" xfId="0" applyNumberFormat="1" applyBorder="1" applyAlignment="1" applyProtection="1">
      <alignment horizontal="center" vertical="center"/>
      <protection locked="0"/>
    </xf>
    <xf numFmtId="14" fontId="0" fillId="0" borderId="33" xfId="0" applyNumberFormat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left" vertical="top"/>
    </xf>
    <xf numFmtId="0" fontId="8" fillId="0" borderId="40" xfId="0" applyFont="1" applyBorder="1" applyAlignment="1" applyProtection="1">
      <alignment horizontal="left" vertical="top"/>
    </xf>
    <xf numFmtId="0" fontId="8" fillId="0" borderId="39" xfId="0" applyFont="1" applyBorder="1" applyAlignment="1" applyProtection="1">
      <alignment horizontal="center" vertical="top"/>
    </xf>
    <xf numFmtId="0" fontId="8" fillId="0" borderId="41" xfId="0" applyFont="1" applyBorder="1" applyAlignment="1" applyProtection="1">
      <alignment horizontal="center" vertical="top"/>
    </xf>
    <xf numFmtId="0" fontId="8" fillId="0" borderId="40" xfId="0" applyFont="1" applyBorder="1" applyAlignment="1" applyProtection="1">
      <alignment horizontal="center" vertical="top"/>
    </xf>
    <xf numFmtId="0" fontId="8" fillId="0" borderId="41" xfId="0" applyFont="1" applyBorder="1" applyAlignment="1" applyProtection="1">
      <alignment horizontal="left" vertical="top"/>
    </xf>
    <xf numFmtId="0" fontId="8" fillId="0" borderId="42" xfId="0" applyFont="1" applyFill="1" applyBorder="1" applyAlignment="1" applyProtection="1">
      <alignment horizontal="center" vertical="top"/>
    </xf>
    <xf numFmtId="0" fontId="8" fillId="0" borderId="41" xfId="0" applyFont="1" applyFill="1" applyBorder="1" applyAlignment="1" applyProtection="1">
      <alignment horizontal="center" vertical="top"/>
    </xf>
    <xf numFmtId="0" fontId="8" fillId="0" borderId="43" xfId="0" applyFont="1" applyFill="1" applyBorder="1" applyAlignment="1" applyProtection="1">
      <alignment horizontal="center" vertical="top"/>
    </xf>
    <xf numFmtId="164" fontId="0" fillId="0" borderId="11" xfId="0" applyNumberFormat="1" applyFill="1" applyBorder="1" applyAlignment="1" applyProtection="1">
      <alignment horizontal="center" vertical="center"/>
    </xf>
    <xf numFmtId="164" fontId="0" fillId="0" borderId="13" xfId="0" applyNumberFormat="1" applyFill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164" fontId="0" fillId="0" borderId="13" xfId="0" applyNumberFormat="1" applyBorder="1" applyAlignment="1" applyProtection="1">
      <alignment horizontal="center" vertical="center"/>
    </xf>
    <xf numFmtId="164" fontId="0" fillId="0" borderId="0" xfId="0" applyNumberFormat="1" applyBorder="1" applyAlignment="1" applyProtection="1">
      <alignment horizontal="center" vertical="center"/>
    </xf>
    <xf numFmtId="164" fontId="0" fillId="0" borderId="11" xfId="2" applyNumberFormat="1" applyFont="1" applyBorder="1" applyAlignment="1" applyProtection="1">
      <alignment horizontal="center" vertical="center"/>
    </xf>
    <xf numFmtId="164" fontId="0" fillId="0" borderId="0" xfId="2" applyNumberFormat="1" applyFont="1" applyBorder="1" applyAlignment="1" applyProtection="1">
      <alignment horizontal="center" vertical="center"/>
    </xf>
    <xf numFmtId="164" fontId="2" fillId="0" borderId="25" xfId="2" applyNumberFormat="1" applyFont="1" applyFill="1" applyBorder="1" applyAlignment="1" applyProtection="1">
      <alignment horizontal="center" vertical="center"/>
    </xf>
    <xf numFmtId="164" fontId="2" fillId="0" borderId="0" xfId="2" applyNumberFormat="1" applyFont="1" applyFill="1" applyBorder="1" applyAlignment="1" applyProtection="1">
      <alignment horizontal="center" vertical="center"/>
    </xf>
    <xf numFmtId="164" fontId="2" fillId="0" borderId="18" xfId="2" applyNumberFormat="1" applyFont="1" applyFill="1" applyBorder="1" applyAlignment="1" applyProtection="1">
      <alignment horizontal="center" vertical="center"/>
    </xf>
    <xf numFmtId="0" fontId="15" fillId="2" borderId="29" xfId="0" applyFont="1" applyFill="1" applyBorder="1" applyAlignment="1" applyProtection="1">
      <alignment horizontal="left" vertical="center"/>
    </xf>
    <xf numFmtId="0" fontId="15" fillId="2" borderId="30" xfId="0" applyFont="1" applyFill="1" applyBorder="1" applyAlignment="1" applyProtection="1">
      <alignment horizontal="left" vertical="center"/>
    </xf>
    <xf numFmtId="0" fontId="15" fillId="2" borderId="31" xfId="0" applyFont="1" applyFill="1" applyBorder="1" applyAlignment="1" applyProtection="1">
      <alignment horizontal="left" vertical="center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left" vertical="center"/>
    </xf>
    <xf numFmtId="0" fontId="7" fillId="2" borderId="30" xfId="0" applyFont="1" applyFill="1" applyBorder="1" applyAlignment="1" applyProtection="1">
      <alignment horizontal="left" vertical="center"/>
    </xf>
    <xf numFmtId="0" fontId="7" fillId="2" borderId="31" xfId="0" applyFont="1" applyFill="1" applyBorder="1" applyAlignment="1" applyProtection="1">
      <alignment horizontal="left" vertical="center"/>
    </xf>
    <xf numFmtId="0" fontId="16" fillId="0" borderId="34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35" xfId="0" applyFont="1" applyBorder="1" applyAlignment="1" applyProtection="1">
      <alignment horizontal="left" vertical="top" wrapText="1"/>
      <protection locked="0"/>
    </xf>
    <xf numFmtId="0" fontId="16" fillId="0" borderId="32" xfId="0" applyFont="1" applyBorder="1" applyAlignment="1" applyProtection="1">
      <alignment horizontal="left" vertical="top" wrapText="1"/>
      <protection locked="0"/>
    </xf>
    <xf numFmtId="0" fontId="16" fillId="0" borderId="28" xfId="0" applyFont="1" applyBorder="1" applyAlignment="1" applyProtection="1">
      <alignment horizontal="left" vertical="top" wrapText="1"/>
      <protection locked="0"/>
    </xf>
    <xf numFmtId="0" fontId="16" fillId="0" borderId="33" xfId="0" applyFont="1" applyBorder="1" applyAlignment="1" applyProtection="1">
      <alignment horizontal="left" vertical="top" wrapText="1"/>
      <protection locked="0"/>
    </xf>
    <xf numFmtId="0" fontId="8" fillId="4" borderId="2" xfId="0" applyFont="1" applyFill="1" applyBorder="1" applyAlignment="1" applyProtection="1">
      <alignment horizontal="left" vertical="center"/>
    </xf>
    <xf numFmtId="0" fontId="8" fillId="4" borderId="37" xfId="0" applyFont="1" applyFill="1" applyBorder="1" applyAlignment="1" applyProtection="1">
      <alignment horizontal="left" vertical="center"/>
    </xf>
    <xf numFmtId="0" fontId="8" fillId="6" borderId="36" xfId="0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left" vertical="top"/>
    </xf>
    <xf numFmtId="0" fontId="8" fillId="0" borderId="2" xfId="0" applyFont="1" applyBorder="1" applyAlignment="1" applyProtection="1">
      <alignment horizontal="left" vertical="top"/>
    </xf>
    <xf numFmtId="0" fontId="8" fillId="0" borderId="3" xfId="0" applyFont="1" applyBorder="1" applyAlignment="1" applyProtection="1">
      <alignment horizontal="left" vertical="top"/>
    </xf>
    <xf numFmtId="0" fontId="8" fillId="0" borderId="1" xfId="0" applyFont="1" applyBorder="1" applyAlignment="1" applyProtection="1">
      <alignment horizontal="left" vertical="top"/>
    </xf>
    <xf numFmtId="0" fontId="8" fillId="0" borderId="16" xfId="0" applyFont="1" applyBorder="1" applyAlignment="1" applyProtection="1">
      <alignment horizontal="left" vertical="top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165" fontId="10" fillId="0" borderId="4" xfId="0" applyNumberFormat="1" applyFont="1" applyBorder="1" applyAlignment="1" applyProtection="1">
      <alignment horizontal="center" vertical="center"/>
      <protection locked="0"/>
    </xf>
    <xf numFmtId="165" fontId="10" fillId="0" borderId="5" xfId="0" applyNumberFormat="1" applyFont="1" applyBorder="1" applyAlignment="1" applyProtection="1">
      <alignment horizontal="center" vertical="center"/>
      <protection locked="0"/>
    </xf>
    <xf numFmtId="165" fontId="10" fillId="0" borderId="15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165" fontId="3" fillId="0" borderId="4" xfId="0" applyNumberFormat="1" applyFont="1" applyBorder="1" applyAlignment="1" applyProtection="1">
      <alignment horizontal="center" vertical="center"/>
      <protection locked="0"/>
    </xf>
    <xf numFmtId="165" fontId="3" fillId="0" borderId="5" xfId="0" applyNumberFormat="1" applyFont="1" applyBorder="1" applyAlignment="1" applyProtection="1">
      <alignment horizontal="center" vertical="center"/>
      <protection locked="0"/>
    </xf>
    <xf numFmtId="165" fontId="3" fillId="0" borderId="15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8" fillId="6" borderId="22" xfId="0" applyFont="1" applyFill="1" applyBorder="1" applyAlignment="1" applyProtection="1">
      <alignment horizontal="center" vertical="center" wrapText="1"/>
    </xf>
    <xf numFmtId="0" fontId="8" fillId="6" borderId="23" xfId="0" applyFont="1" applyFill="1" applyBorder="1" applyAlignment="1" applyProtection="1">
      <alignment horizontal="center" vertical="center"/>
    </xf>
    <xf numFmtId="0" fontId="8" fillId="6" borderId="25" xfId="0" applyFont="1" applyFill="1" applyBorder="1" applyAlignment="1" applyProtection="1">
      <alignment horizontal="center" vertical="center" wrapText="1"/>
    </xf>
    <xf numFmtId="0" fontId="8" fillId="6" borderId="0" xfId="0" applyFont="1" applyFill="1" applyBorder="1" applyAlignment="1" applyProtection="1">
      <alignment horizontal="center" vertical="center" wrapText="1"/>
    </xf>
    <xf numFmtId="0" fontId="8" fillId="6" borderId="18" xfId="0" applyFont="1" applyFill="1" applyBorder="1" applyAlignment="1" applyProtection="1">
      <alignment horizontal="center" vertical="center" wrapText="1"/>
    </xf>
    <xf numFmtId="0" fontId="8" fillId="7" borderId="36" xfId="0" applyFont="1" applyFill="1" applyBorder="1" applyAlignment="1" applyProtection="1">
      <alignment horizontal="center" vertical="center"/>
      <protection locked="0"/>
    </xf>
    <xf numFmtId="0" fontId="8" fillId="6" borderId="45" xfId="0" applyFont="1" applyFill="1" applyBorder="1" applyAlignment="1" applyProtection="1">
      <alignment horizontal="center" vertical="top"/>
    </xf>
    <xf numFmtId="0" fontId="8" fillId="6" borderId="46" xfId="0" applyFont="1" applyFill="1" applyBorder="1" applyAlignment="1" applyProtection="1">
      <alignment horizontal="center" vertical="top"/>
    </xf>
    <xf numFmtId="0" fontId="8" fillId="6" borderId="36" xfId="0" applyFont="1" applyFill="1" applyBorder="1" applyAlignment="1" applyProtection="1">
      <alignment horizontal="center" vertical="top"/>
    </xf>
    <xf numFmtId="0" fontId="0" fillId="7" borderId="36" xfId="0" applyFill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7" fillId="0" borderId="44" xfId="0" applyFont="1" applyFill="1" applyBorder="1" applyAlignment="1" applyProtection="1">
      <alignment horizontal="center" vertical="center"/>
      <protection locked="0"/>
    </xf>
    <xf numFmtId="44" fontId="17" fillId="0" borderId="36" xfId="3" applyFont="1" applyFill="1" applyBorder="1" applyAlignment="1" applyProtection="1">
      <alignment horizontal="center" vertical="center"/>
    </xf>
    <xf numFmtId="0" fontId="11" fillId="3" borderId="14" xfId="0" applyFont="1" applyFill="1" applyBorder="1" applyAlignment="1" applyProtection="1">
      <alignment horizontal="center" vertical="center"/>
    </xf>
    <xf numFmtId="0" fontId="11" fillId="3" borderId="5" xfId="0" applyFont="1" applyFill="1" applyBorder="1" applyAlignment="1" applyProtection="1">
      <alignment horizontal="center" vertical="center"/>
    </xf>
    <xf numFmtId="0" fontId="11" fillId="3" borderId="15" xfId="0" applyFont="1" applyFill="1" applyBorder="1" applyAlignment="1" applyProtection="1">
      <alignment horizontal="center" vertical="center"/>
    </xf>
    <xf numFmtId="0" fontId="8" fillId="6" borderId="24" xfId="0" applyFont="1" applyFill="1" applyBorder="1" applyAlignment="1" applyProtection="1">
      <alignment horizontal="center" vertical="center"/>
    </xf>
    <xf numFmtId="0" fontId="8" fillId="7" borderId="24" xfId="0" applyFont="1" applyFill="1" applyBorder="1" applyAlignment="1" applyProtection="1">
      <alignment horizontal="center" vertical="center"/>
      <protection locked="0"/>
    </xf>
    <xf numFmtId="0" fontId="8" fillId="7" borderId="25" xfId="0" applyFont="1" applyFill="1" applyBorder="1" applyAlignment="1" applyProtection="1">
      <alignment horizontal="center" vertical="center"/>
      <protection locked="0"/>
    </xf>
    <xf numFmtId="0" fontId="0" fillId="7" borderId="36" xfId="0" applyFont="1" applyFill="1" applyBorder="1" applyAlignment="1" applyProtection="1">
      <alignment horizontal="center" vertical="center"/>
      <protection locked="0"/>
    </xf>
    <xf numFmtId="0" fontId="0" fillId="7" borderId="38" xfId="0" applyFont="1" applyFill="1" applyBorder="1" applyAlignment="1" applyProtection="1">
      <alignment horizontal="center" vertical="center"/>
      <protection locked="0"/>
    </xf>
    <xf numFmtId="164" fontId="0" fillId="0" borderId="48" xfId="2" applyNumberFormat="1" applyFont="1" applyBorder="1" applyAlignment="1" applyProtection="1">
      <alignment horizontal="left" vertical="center"/>
    </xf>
    <xf numFmtId="164" fontId="0" fillId="0" borderId="49" xfId="2" applyNumberFormat="1" applyFont="1" applyBorder="1" applyAlignment="1" applyProtection="1">
      <alignment horizontal="left" vertical="center"/>
    </xf>
    <xf numFmtId="0" fontId="14" fillId="6" borderId="36" xfId="0" applyFont="1" applyFill="1" applyBorder="1" applyAlignment="1" applyProtection="1">
      <alignment horizontal="center" vertical="center"/>
    </xf>
  </cellXfs>
  <cellStyles count="4">
    <cellStyle name="Hiperlink" xfId="1" builtinId="8"/>
    <cellStyle name="Moeda" xfId="3" builtinId="4"/>
    <cellStyle name="Normal" xfId="0" builtinId="0"/>
    <cellStyle name="Vírgula" xfId="2" builtinId="3"/>
  </cellStyles>
  <dxfs count="0"/>
  <tableStyles count="0" defaultTableStyle="TableStyleMedium2" defaultPivotStyle="PivotStyleLight16"/>
  <colors>
    <mruColors>
      <color rgb="FF01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88793</xdr:colOff>
      <xdr:row>0</xdr:row>
      <xdr:rowOff>72648</xdr:rowOff>
    </xdr:from>
    <xdr:to>
      <xdr:col>4</xdr:col>
      <xdr:colOff>29544</xdr:colOff>
      <xdr:row>4</xdr:row>
      <xdr:rowOff>154828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14" t="7112" r="9498" b="11493"/>
        <a:stretch/>
      </xdr:blipFill>
      <xdr:spPr>
        <a:xfrm>
          <a:off x="88793" y="72648"/>
          <a:ext cx="1169476" cy="8441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13</xdr:row>
          <xdr:rowOff>28575</xdr:rowOff>
        </xdr:from>
        <xdr:to>
          <xdr:col>11</xdr:col>
          <xdr:colOff>76200</xdr:colOff>
          <xdr:row>13</xdr:row>
          <xdr:rowOff>238125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13</xdr:row>
          <xdr:rowOff>28575</xdr:rowOff>
        </xdr:from>
        <xdr:to>
          <xdr:col>12</xdr:col>
          <xdr:colOff>123825</xdr:colOff>
          <xdr:row>13</xdr:row>
          <xdr:rowOff>238125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13</xdr:row>
          <xdr:rowOff>9525</xdr:rowOff>
        </xdr:from>
        <xdr:to>
          <xdr:col>13</xdr:col>
          <xdr:colOff>238125</xdr:colOff>
          <xdr:row>14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Quarta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13</xdr:row>
          <xdr:rowOff>19050</xdr:rowOff>
        </xdr:from>
        <xdr:to>
          <xdr:col>14</xdr:col>
          <xdr:colOff>295275</xdr:colOff>
          <xdr:row>13</xdr:row>
          <xdr:rowOff>238125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13</xdr:row>
          <xdr:rowOff>28575</xdr:rowOff>
        </xdr:from>
        <xdr:to>
          <xdr:col>16</xdr:col>
          <xdr:colOff>85725</xdr:colOff>
          <xdr:row>13</xdr:row>
          <xdr:rowOff>228600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13</xdr:row>
          <xdr:rowOff>28575</xdr:rowOff>
        </xdr:from>
        <xdr:to>
          <xdr:col>17</xdr:col>
          <xdr:colOff>552450</xdr:colOff>
          <xdr:row>13</xdr:row>
          <xdr:rowOff>228600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Fim de semana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18</xdr:row>
          <xdr:rowOff>19050</xdr:rowOff>
        </xdr:from>
        <xdr:to>
          <xdr:col>11</xdr:col>
          <xdr:colOff>66675</xdr:colOff>
          <xdr:row>19</xdr:row>
          <xdr:rowOff>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18</xdr:row>
          <xdr:rowOff>19050</xdr:rowOff>
        </xdr:from>
        <xdr:to>
          <xdr:col>12</xdr:col>
          <xdr:colOff>114300</xdr:colOff>
          <xdr:row>19</xdr:row>
          <xdr:rowOff>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18</xdr:row>
          <xdr:rowOff>0</xdr:rowOff>
        </xdr:from>
        <xdr:to>
          <xdr:col>13</xdr:col>
          <xdr:colOff>228600</xdr:colOff>
          <xdr:row>19</xdr:row>
          <xdr:rowOff>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Quarta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18</xdr:row>
          <xdr:rowOff>9525</xdr:rowOff>
        </xdr:from>
        <xdr:to>
          <xdr:col>14</xdr:col>
          <xdr:colOff>285750</xdr:colOff>
          <xdr:row>19</xdr:row>
          <xdr:rowOff>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18</xdr:row>
          <xdr:rowOff>19050</xdr:rowOff>
        </xdr:from>
        <xdr:to>
          <xdr:col>16</xdr:col>
          <xdr:colOff>76200</xdr:colOff>
          <xdr:row>18</xdr:row>
          <xdr:rowOff>219075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18</xdr:row>
          <xdr:rowOff>19050</xdr:rowOff>
        </xdr:from>
        <xdr:to>
          <xdr:col>17</xdr:col>
          <xdr:colOff>542925</xdr:colOff>
          <xdr:row>18</xdr:row>
          <xdr:rowOff>219075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Fim de semana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23</xdr:row>
          <xdr:rowOff>19050</xdr:rowOff>
        </xdr:from>
        <xdr:to>
          <xdr:col>11</xdr:col>
          <xdr:colOff>85725</xdr:colOff>
          <xdr:row>23</xdr:row>
          <xdr:rowOff>238125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23</xdr:row>
          <xdr:rowOff>19050</xdr:rowOff>
        </xdr:from>
        <xdr:to>
          <xdr:col>12</xdr:col>
          <xdr:colOff>133350</xdr:colOff>
          <xdr:row>23</xdr:row>
          <xdr:rowOff>238125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23</xdr:row>
          <xdr:rowOff>0</xdr:rowOff>
        </xdr:from>
        <xdr:to>
          <xdr:col>13</xdr:col>
          <xdr:colOff>247650</xdr:colOff>
          <xdr:row>23</xdr:row>
          <xdr:rowOff>238125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Quarta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276225</xdr:colOff>
          <xdr:row>23</xdr:row>
          <xdr:rowOff>9525</xdr:rowOff>
        </xdr:from>
        <xdr:to>
          <xdr:col>14</xdr:col>
          <xdr:colOff>304800</xdr:colOff>
          <xdr:row>23</xdr:row>
          <xdr:rowOff>238125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352425</xdr:colOff>
          <xdr:row>23</xdr:row>
          <xdr:rowOff>19050</xdr:rowOff>
        </xdr:from>
        <xdr:to>
          <xdr:col>16</xdr:col>
          <xdr:colOff>95250</xdr:colOff>
          <xdr:row>23</xdr:row>
          <xdr:rowOff>219075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23</xdr:row>
          <xdr:rowOff>19050</xdr:rowOff>
        </xdr:from>
        <xdr:to>
          <xdr:col>17</xdr:col>
          <xdr:colOff>561975</xdr:colOff>
          <xdr:row>23</xdr:row>
          <xdr:rowOff>219075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Fim de semana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28</xdr:row>
          <xdr:rowOff>19050</xdr:rowOff>
        </xdr:from>
        <xdr:to>
          <xdr:col>11</xdr:col>
          <xdr:colOff>76200</xdr:colOff>
          <xdr:row>29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28</xdr:row>
          <xdr:rowOff>19050</xdr:rowOff>
        </xdr:from>
        <xdr:to>
          <xdr:col>12</xdr:col>
          <xdr:colOff>123825</xdr:colOff>
          <xdr:row>29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28</xdr:row>
          <xdr:rowOff>0</xdr:rowOff>
        </xdr:from>
        <xdr:to>
          <xdr:col>13</xdr:col>
          <xdr:colOff>238125</xdr:colOff>
          <xdr:row>29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Quarta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28</xdr:row>
          <xdr:rowOff>9525</xdr:rowOff>
        </xdr:from>
        <xdr:to>
          <xdr:col>14</xdr:col>
          <xdr:colOff>295275</xdr:colOff>
          <xdr:row>29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28</xdr:row>
          <xdr:rowOff>19050</xdr:rowOff>
        </xdr:from>
        <xdr:to>
          <xdr:col>16</xdr:col>
          <xdr:colOff>85725</xdr:colOff>
          <xdr:row>28</xdr:row>
          <xdr:rowOff>219075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28</xdr:row>
          <xdr:rowOff>19050</xdr:rowOff>
        </xdr:from>
        <xdr:to>
          <xdr:col>17</xdr:col>
          <xdr:colOff>552450</xdr:colOff>
          <xdr:row>28</xdr:row>
          <xdr:rowOff>219075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Fim de semana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33</xdr:row>
          <xdr:rowOff>19050</xdr:rowOff>
        </xdr:from>
        <xdr:to>
          <xdr:col>11</xdr:col>
          <xdr:colOff>76200</xdr:colOff>
          <xdr:row>33</xdr:row>
          <xdr:rowOff>238125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33</xdr:row>
          <xdr:rowOff>19050</xdr:rowOff>
        </xdr:from>
        <xdr:to>
          <xdr:col>12</xdr:col>
          <xdr:colOff>123825</xdr:colOff>
          <xdr:row>33</xdr:row>
          <xdr:rowOff>238125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33</xdr:row>
          <xdr:rowOff>0</xdr:rowOff>
        </xdr:from>
        <xdr:to>
          <xdr:col>13</xdr:col>
          <xdr:colOff>238125</xdr:colOff>
          <xdr:row>33</xdr:row>
          <xdr:rowOff>238125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Quarta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33</xdr:row>
          <xdr:rowOff>9525</xdr:rowOff>
        </xdr:from>
        <xdr:to>
          <xdr:col>14</xdr:col>
          <xdr:colOff>295275</xdr:colOff>
          <xdr:row>33</xdr:row>
          <xdr:rowOff>238125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33</xdr:row>
          <xdr:rowOff>19050</xdr:rowOff>
        </xdr:from>
        <xdr:to>
          <xdr:col>16</xdr:col>
          <xdr:colOff>85725</xdr:colOff>
          <xdr:row>33</xdr:row>
          <xdr:rowOff>219075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33</xdr:row>
          <xdr:rowOff>19050</xdr:rowOff>
        </xdr:from>
        <xdr:to>
          <xdr:col>17</xdr:col>
          <xdr:colOff>552450</xdr:colOff>
          <xdr:row>33</xdr:row>
          <xdr:rowOff>219075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Fim de semana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U57"/>
  <sheetViews>
    <sheetView showGridLines="0" tabSelected="1" zoomScale="115" zoomScaleNormal="115" zoomScaleSheetLayoutView="80" workbookViewId="0">
      <selection activeCell="B11" sqref="B11:I11"/>
    </sheetView>
  </sheetViews>
  <sheetFormatPr defaultRowHeight="15" x14ac:dyDescent="0.25"/>
  <cols>
    <col min="1" max="1" width="2.28515625" style="2" customWidth="1"/>
    <col min="2" max="6" width="6.140625" style="2" customWidth="1"/>
    <col min="7" max="7" width="3.28515625" style="2" customWidth="1"/>
    <col min="8" max="8" width="11.28515625" style="2" customWidth="1"/>
    <col min="9" max="9" width="7.28515625" style="2" customWidth="1"/>
    <col min="10" max="13" width="6.140625" style="2" customWidth="1"/>
    <col min="14" max="14" width="7.28515625" style="2" customWidth="1"/>
    <col min="15" max="15" width="6.140625" style="2" customWidth="1"/>
    <col min="16" max="17" width="6" style="2" customWidth="1"/>
    <col min="18" max="18" width="9.140625" style="2" customWidth="1"/>
    <col min="19" max="19" width="2.5703125" style="2" customWidth="1"/>
    <col min="20" max="20" width="17.140625" style="2" bestFit="1" customWidth="1"/>
    <col min="21" max="16384" width="9.140625" style="2"/>
  </cols>
  <sheetData>
    <row r="1" spans="2:21" ht="15" customHeight="1" x14ac:dyDescent="0.25">
      <c r="B1" s="104" t="s">
        <v>105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6"/>
    </row>
    <row r="2" spans="2:21" ht="15" customHeight="1" x14ac:dyDescent="0.25">
      <c r="B2" s="107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9"/>
    </row>
    <row r="3" spans="2:21" ht="15" customHeight="1" x14ac:dyDescent="0.25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9"/>
    </row>
    <row r="4" spans="2:21" ht="15" customHeight="1" x14ac:dyDescent="0.25">
      <c r="B4" s="107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9"/>
    </row>
    <row r="5" spans="2:21" ht="15" customHeight="1" x14ac:dyDescent="0.25">
      <c r="B5" s="110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2"/>
    </row>
    <row r="6" spans="2:21" ht="21.75" customHeight="1" x14ac:dyDescent="0.25">
      <c r="B6" s="113" t="s">
        <v>2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</row>
    <row r="7" spans="2:21" ht="24" customHeight="1" x14ac:dyDescent="0.25">
      <c r="B7" s="116" t="s">
        <v>72</v>
      </c>
      <c r="C7" s="117"/>
      <c r="D7" s="117"/>
      <c r="E7" s="117"/>
      <c r="F7" s="117"/>
      <c r="G7" s="117"/>
      <c r="H7" s="117"/>
      <c r="I7" s="117"/>
      <c r="J7" s="118" t="s">
        <v>71</v>
      </c>
      <c r="K7" s="119"/>
      <c r="L7" s="119"/>
      <c r="M7" s="119"/>
      <c r="N7" s="119"/>
      <c r="O7" s="119"/>
      <c r="P7" s="119"/>
      <c r="Q7" s="119"/>
      <c r="R7" s="120"/>
    </row>
    <row r="8" spans="2:21" ht="21" customHeight="1" x14ac:dyDescent="0.25">
      <c r="B8" s="121"/>
      <c r="C8" s="121"/>
      <c r="D8" s="121"/>
      <c r="E8" s="121"/>
      <c r="F8" s="121"/>
      <c r="G8" s="121"/>
      <c r="H8" s="121"/>
      <c r="I8" s="121"/>
      <c r="J8" s="137"/>
      <c r="K8" s="137"/>
      <c r="L8" s="137"/>
      <c r="M8" s="137"/>
      <c r="N8" s="137"/>
      <c r="O8" s="137"/>
      <c r="P8" s="137"/>
      <c r="Q8" s="137"/>
      <c r="R8" s="137"/>
    </row>
    <row r="9" spans="2:21" ht="21" customHeight="1" x14ac:dyDescent="0.25">
      <c r="B9" s="134" t="s">
        <v>63</v>
      </c>
      <c r="C9" s="134"/>
      <c r="D9" s="134"/>
      <c r="E9" s="135"/>
      <c r="F9" s="135"/>
      <c r="G9" s="135"/>
      <c r="H9" s="135"/>
      <c r="I9" s="136"/>
      <c r="J9" s="138"/>
      <c r="K9" s="138"/>
      <c r="L9" s="138"/>
      <c r="M9" s="138"/>
      <c r="N9" s="138"/>
      <c r="O9" s="138"/>
      <c r="P9" s="138"/>
      <c r="Q9" s="138"/>
      <c r="R9" s="138"/>
    </row>
    <row r="10" spans="2:21" x14ac:dyDescent="0.25">
      <c r="B10" s="122" t="s">
        <v>10</v>
      </c>
      <c r="C10" s="123"/>
      <c r="D10" s="123"/>
      <c r="E10" s="123"/>
      <c r="F10" s="123"/>
      <c r="G10" s="123"/>
      <c r="H10" s="123"/>
      <c r="I10" s="123"/>
      <c r="J10" s="124" t="s">
        <v>11</v>
      </c>
      <c r="K10" s="124"/>
      <c r="L10" s="124"/>
      <c r="M10" s="124"/>
      <c r="N10" s="124"/>
      <c r="O10" s="124"/>
      <c r="P10" s="124"/>
      <c r="Q10" s="124"/>
      <c r="R10" s="124"/>
    </row>
    <row r="11" spans="2:21" ht="21" customHeight="1" x14ac:dyDescent="0.25"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4"/>
      <c r="T11" s="4"/>
      <c r="U11" s="4"/>
    </row>
    <row r="12" spans="2:21" ht="21" customHeight="1" x14ac:dyDescent="0.25">
      <c r="B12" s="126" t="s">
        <v>108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8"/>
      <c r="S12" s="4"/>
      <c r="T12" s="4"/>
      <c r="U12" s="4"/>
    </row>
    <row r="13" spans="2:21" ht="21" customHeight="1" x14ac:dyDescent="0.25">
      <c r="B13" s="131" t="s">
        <v>18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3"/>
    </row>
    <row r="14" spans="2:21" s="9" customFormat="1" ht="18.75" x14ac:dyDescent="0.25">
      <c r="B14" s="5" t="s">
        <v>4</v>
      </c>
      <c r="C14" s="6"/>
      <c r="D14" s="6"/>
      <c r="E14" s="6"/>
      <c r="F14" s="6"/>
      <c r="G14" s="6"/>
      <c r="H14" s="84" t="s">
        <v>73</v>
      </c>
      <c r="I14" s="84"/>
      <c r="J14" s="84"/>
      <c r="K14" s="84"/>
      <c r="L14" s="84"/>
      <c r="M14" s="84"/>
      <c r="N14" s="84"/>
      <c r="O14" s="84"/>
      <c r="P14" s="84"/>
      <c r="Q14" s="84"/>
      <c r="R14" s="85"/>
    </row>
    <row r="15" spans="2:21" ht="27.75" customHeight="1" x14ac:dyDescent="0.25">
      <c r="B15" s="20" t="s">
        <v>12</v>
      </c>
      <c r="C15" s="20"/>
      <c r="D15" s="20"/>
      <c r="E15" s="20" t="s">
        <v>13</v>
      </c>
      <c r="F15" s="20"/>
      <c r="G15" s="20"/>
      <c r="H15" s="8" t="s">
        <v>106</v>
      </c>
      <c r="I15" s="86" t="s">
        <v>82</v>
      </c>
      <c r="J15" s="20"/>
      <c r="K15" s="86" t="s">
        <v>70</v>
      </c>
      <c r="L15" s="86"/>
      <c r="M15" s="20" t="s">
        <v>16</v>
      </c>
      <c r="N15" s="20"/>
      <c r="O15" s="21" t="s">
        <v>78</v>
      </c>
      <c r="P15" s="141"/>
      <c r="Q15" s="141"/>
      <c r="R15" s="141"/>
    </row>
    <row r="16" spans="2:21" x14ac:dyDescent="0.25">
      <c r="B16" s="22"/>
      <c r="C16" s="23"/>
      <c r="D16" s="24"/>
      <c r="E16" s="22"/>
      <c r="F16" s="23"/>
      <c r="G16" s="24"/>
      <c r="H16" s="7"/>
      <c r="I16" s="25"/>
      <c r="J16" s="26"/>
      <c r="K16" s="27"/>
      <c r="L16" s="28"/>
      <c r="M16" s="139">
        <f>IF(B16="",X9,SUM(I16*K16*H16))</f>
        <v>0</v>
      </c>
      <c r="N16" s="140"/>
      <c r="O16" s="98"/>
      <c r="P16" s="99"/>
      <c r="Q16" s="99"/>
      <c r="R16" s="100"/>
    </row>
    <row r="17" spans="2:21" ht="15" customHeight="1" x14ac:dyDescent="0.25">
      <c r="B17" s="87" t="s">
        <v>17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9"/>
      <c r="O17" s="90" t="s">
        <v>0</v>
      </c>
      <c r="P17" s="88"/>
      <c r="Q17" s="88"/>
      <c r="R17" s="91"/>
    </row>
    <row r="18" spans="2:21" ht="21" customHeight="1" x14ac:dyDescent="0.25">
      <c r="B18" s="92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4"/>
      <c r="O18" s="101"/>
      <c r="P18" s="102"/>
      <c r="Q18" s="102"/>
      <c r="R18" s="103"/>
    </row>
    <row r="19" spans="2:21" ht="18.75" x14ac:dyDescent="0.25">
      <c r="B19" s="5" t="s">
        <v>5</v>
      </c>
      <c r="C19" s="6"/>
      <c r="D19" s="6"/>
      <c r="E19" s="6"/>
      <c r="F19" s="6"/>
      <c r="G19" s="6"/>
      <c r="H19" s="84" t="s">
        <v>73</v>
      </c>
      <c r="I19" s="84"/>
      <c r="J19" s="84"/>
      <c r="K19" s="84"/>
      <c r="L19" s="84"/>
      <c r="M19" s="84"/>
      <c r="N19" s="84"/>
      <c r="O19" s="84"/>
      <c r="P19" s="84"/>
      <c r="Q19" s="84"/>
      <c r="R19" s="85"/>
    </row>
    <row r="20" spans="2:21" ht="26.25" customHeight="1" x14ac:dyDescent="0.25">
      <c r="B20" s="20" t="s">
        <v>12</v>
      </c>
      <c r="C20" s="20"/>
      <c r="D20" s="20"/>
      <c r="E20" s="20" t="s">
        <v>13</v>
      </c>
      <c r="F20" s="20"/>
      <c r="G20" s="20"/>
      <c r="H20" s="11" t="s">
        <v>106</v>
      </c>
      <c r="I20" s="86" t="s">
        <v>82</v>
      </c>
      <c r="J20" s="20"/>
      <c r="K20" s="86" t="s">
        <v>70</v>
      </c>
      <c r="L20" s="86"/>
      <c r="M20" s="20" t="s">
        <v>16</v>
      </c>
      <c r="N20" s="20"/>
      <c r="O20" s="21" t="s">
        <v>78</v>
      </c>
      <c r="P20" s="141"/>
      <c r="Q20" s="141"/>
      <c r="R20" s="141"/>
    </row>
    <row r="21" spans="2:21" x14ac:dyDescent="0.25">
      <c r="B21" s="22"/>
      <c r="C21" s="23"/>
      <c r="D21" s="24"/>
      <c r="E21" s="22"/>
      <c r="F21" s="23"/>
      <c r="G21" s="24"/>
      <c r="H21" s="10"/>
      <c r="I21" s="25"/>
      <c r="J21" s="26"/>
      <c r="K21" s="27"/>
      <c r="L21" s="28"/>
      <c r="M21" s="29">
        <f>IF(B21="",X14,SUM(I21*K21*H21))</f>
        <v>0</v>
      </c>
      <c r="N21" s="30"/>
      <c r="O21" s="98"/>
      <c r="P21" s="99"/>
      <c r="Q21" s="99"/>
      <c r="R21" s="100"/>
    </row>
    <row r="22" spans="2:21" ht="15" customHeight="1" x14ac:dyDescent="0.25">
      <c r="B22" s="87" t="s">
        <v>17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9"/>
      <c r="O22" s="90" t="s">
        <v>0</v>
      </c>
      <c r="P22" s="88"/>
      <c r="Q22" s="88"/>
      <c r="R22" s="91"/>
    </row>
    <row r="23" spans="2:21" ht="21" customHeight="1" x14ac:dyDescent="0.25">
      <c r="B23" s="92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4"/>
      <c r="O23" s="95"/>
      <c r="P23" s="96"/>
      <c r="Q23" s="96"/>
      <c r="R23" s="97"/>
    </row>
    <row r="24" spans="2:21" ht="18.75" x14ac:dyDescent="0.25">
      <c r="B24" s="5" t="s">
        <v>6</v>
      </c>
      <c r="C24" s="6"/>
      <c r="D24" s="6"/>
      <c r="E24" s="6"/>
      <c r="F24" s="6"/>
      <c r="G24" s="6"/>
      <c r="H24" s="84" t="s">
        <v>73</v>
      </c>
      <c r="I24" s="84"/>
      <c r="J24" s="84"/>
      <c r="K24" s="84"/>
      <c r="L24" s="84"/>
      <c r="M24" s="84"/>
      <c r="N24" s="84"/>
      <c r="O24" s="84"/>
      <c r="P24" s="84"/>
      <c r="Q24" s="84"/>
      <c r="R24" s="85"/>
    </row>
    <row r="25" spans="2:21" ht="24" x14ac:dyDescent="0.25">
      <c r="B25" s="20" t="s">
        <v>12</v>
      </c>
      <c r="C25" s="20"/>
      <c r="D25" s="20"/>
      <c r="E25" s="20" t="s">
        <v>13</v>
      </c>
      <c r="F25" s="20"/>
      <c r="G25" s="20"/>
      <c r="H25" s="11" t="s">
        <v>106</v>
      </c>
      <c r="I25" s="86" t="s">
        <v>82</v>
      </c>
      <c r="J25" s="20"/>
      <c r="K25" s="86" t="s">
        <v>70</v>
      </c>
      <c r="L25" s="86"/>
      <c r="M25" s="20" t="s">
        <v>16</v>
      </c>
      <c r="N25" s="20"/>
      <c r="O25" s="21" t="s">
        <v>78</v>
      </c>
      <c r="P25" s="21"/>
      <c r="Q25" s="21"/>
      <c r="R25" s="21"/>
    </row>
    <row r="26" spans="2:21" x14ac:dyDescent="0.25">
      <c r="B26" s="22"/>
      <c r="C26" s="23"/>
      <c r="D26" s="24"/>
      <c r="E26" s="22"/>
      <c r="F26" s="23"/>
      <c r="G26" s="24"/>
      <c r="H26" s="10"/>
      <c r="I26" s="25"/>
      <c r="J26" s="26"/>
      <c r="K26" s="27"/>
      <c r="L26" s="28"/>
      <c r="M26" s="29">
        <f>IF(B26="",X19,SUM(I26*K26*H26))</f>
        <v>0</v>
      </c>
      <c r="N26" s="30"/>
      <c r="O26" s="98"/>
      <c r="P26" s="99"/>
      <c r="Q26" s="99"/>
      <c r="R26" s="100"/>
    </row>
    <row r="27" spans="2:21" ht="15" customHeight="1" x14ac:dyDescent="0.25">
      <c r="B27" s="87" t="s">
        <v>17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9"/>
      <c r="O27" s="90" t="s">
        <v>0</v>
      </c>
      <c r="P27" s="88"/>
      <c r="Q27" s="88"/>
      <c r="R27" s="91"/>
      <c r="U27" s="4"/>
    </row>
    <row r="28" spans="2:21" ht="21" customHeight="1" x14ac:dyDescent="0.25">
      <c r="B28" s="92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4"/>
      <c r="O28" s="95"/>
      <c r="P28" s="96"/>
      <c r="Q28" s="96"/>
      <c r="R28" s="97"/>
    </row>
    <row r="29" spans="2:21" ht="18.75" x14ac:dyDescent="0.25">
      <c r="B29" s="5" t="s">
        <v>7</v>
      </c>
      <c r="C29" s="6"/>
      <c r="D29" s="6"/>
      <c r="E29" s="6"/>
      <c r="F29" s="6"/>
      <c r="G29" s="6"/>
      <c r="H29" s="84" t="s">
        <v>73</v>
      </c>
      <c r="I29" s="84"/>
      <c r="J29" s="84"/>
      <c r="K29" s="84"/>
      <c r="L29" s="84"/>
      <c r="M29" s="84"/>
      <c r="N29" s="84"/>
      <c r="O29" s="84"/>
      <c r="P29" s="84"/>
      <c r="Q29" s="84"/>
      <c r="R29" s="85"/>
    </row>
    <row r="30" spans="2:21" ht="25.5" customHeight="1" x14ac:dyDescent="0.25">
      <c r="B30" s="20" t="s">
        <v>12</v>
      </c>
      <c r="C30" s="20"/>
      <c r="D30" s="20"/>
      <c r="E30" s="20" t="s">
        <v>13</v>
      </c>
      <c r="F30" s="20"/>
      <c r="G30" s="20"/>
      <c r="H30" s="11" t="s">
        <v>106</v>
      </c>
      <c r="I30" s="86" t="s">
        <v>82</v>
      </c>
      <c r="J30" s="20"/>
      <c r="K30" s="86" t="s">
        <v>70</v>
      </c>
      <c r="L30" s="86"/>
      <c r="M30" s="20" t="s">
        <v>16</v>
      </c>
      <c r="N30" s="20"/>
      <c r="O30" s="21" t="s">
        <v>78</v>
      </c>
      <c r="P30" s="21"/>
      <c r="Q30" s="21"/>
      <c r="R30" s="21"/>
    </row>
    <row r="31" spans="2:21" x14ac:dyDescent="0.25">
      <c r="B31" s="22"/>
      <c r="C31" s="23"/>
      <c r="D31" s="24"/>
      <c r="E31" s="22"/>
      <c r="F31" s="23"/>
      <c r="G31" s="24"/>
      <c r="H31" s="10"/>
      <c r="I31" s="25"/>
      <c r="J31" s="26"/>
      <c r="K31" s="27"/>
      <c r="L31" s="28"/>
      <c r="M31" s="29">
        <f>IF(B31="",X24,SUM(I31*K31*H31))</f>
        <v>0</v>
      </c>
      <c r="N31" s="30"/>
      <c r="O31" s="31"/>
      <c r="P31" s="32"/>
      <c r="Q31" s="32"/>
      <c r="R31" s="33"/>
    </row>
    <row r="32" spans="2:21" ht="15" customHeight="1" x14ac:dyDescent="0.25">
      <c r="B32" s="34" t="s">
        <v>17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  <c r="O32" s="34" t="s">
        <v>0</v>
      </c>
      <c r="P32" s="35"/>
      <c r="Q32" s="35"/>
      <c r="R32" s="36"/>
    </row>
    <row r="33" spans="2:18" ht="21" customHeight="1" x14ac:dyDescent="0.25"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6"/>
      <c r="O33" s="17"/>
      <c r="P33" s="18"/>
      <c r="Q33" s="18"/>
      <c r="R33" s="19"/>
    </row>
    <row r="34" spans="2:18" ht="21" customHeight="1" x14ac:dyDescent="0.25">
      <c r="B34" s="5" t="s">
        <v>95</v>
      </c>
      <c r="C34" s="6"/>
      <c r="D34" s="6"/>
      <c r="E34" s="6"/>
      <c r="F34" s="6"/>
      <c r="G34" s="6"/>
      <c r="H34" s="84" t="s">
        <v>73</v>
      </c>
      <c r="I34" s="84"/>
      <c r="J34" s="84"/>
      <c r="K34" s="84"/>
      <c r="L34" s="84"/>
      <c r="M34" s="84"/>
      <c r="N34" s="84"/>
      <c r="O34" s="84"/>
      <c r="P34" s="84"/>
      <c r="Q34" s="84"/>
      <c r="R34" s="85"/>
    </row>
    <row r="35" spans="2:18" ht="21" customHeight="1" x14ac:dyDescent="0.25">
      <c r="B35" s="20" t="s">
        <v>12</v>
      </c>
      <c r="C35" s="20"/>
      <c r="D35" s="20"/>
      <c r="E35" s="20" t="s">
        <v>13</v>
      </c>
      <c r="F35" s="20"/>
      <c r="G35" s="20"/>
      <c r="H35" s="11" t="s">
        <v>106</v>
      </c>
      <c r="I35" s="86" t="s">
        <v>82</v>
      </c>
      <c r="J35" s="20"/>
      <c r="K35" s="86" t="s">
        <v>70</v>
      </c>
      <c r="L35" s="86"/>
      <c r="M35" s="20" t="s">
        <v>16</v>
      </c>
      <c r="N35" s="20"/>
      <c r="O35" s="21" t="s">
        <v>78</v>
      </c>
      <c r="P35" s="21"/>
      <c r="Q35" s="21"/>
      <c r="R35" s="21"/>
    </row>
    <row r="36" spans="2:18" ht="15" customHeight="1" x14ac:dyDescent="0.25">
      <c r="B36" s="22"/>
      <c r="C36" s="23"/>
      <c r="D36" s="24"/>
      <c r="E36" s="22"/>
      <c r="F36" s="23"/>
      <c r="G36" s="24"/>
      <c r="H36" s="10"/>
      <c r="I36" s="25"/>
      <c r="J36" s="26"/>
      <c r="K36" s="27"/>
      <c r="L36" s="28"/>
      <c r="M36" s="29">
        <f>IF(B36="",X29,SUM(I36*K36*H36))</f>
        <v>0</v>
      </c>
      <c r="N36" s="30"/>
      <c r="O36" s="31"/>
      <c r="P36" s="32"/>
      <c r="Q36" s="32"/>
      <c r="R36" s="33"/>
    </row>
    <row r="37" spans="2:18" ht="15" customHeight="1" x14ac:dyDescent="0.25">
      <c r="B37" s="34" t="s">
        <v>17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6"/>
      <c r="O37" s="34" t="s">
        <v>0</v>
      </c>
      <c r="P37" s="35"/>
      <c r="Q37" s="35"/>
      <c r="R37" s="36"/>
    </row>
    <row r="38" spans="2:18" ht="21" customHeight="1" x14ac:dyDescent="0.25"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17"/>
      <c r="P38" s="18"/>
      <c r="Q38" s="18"/>
      <c r="R38" s="19"/>
    </row>
    <row r="39" spans="2:18" x14ac:dyDescent="0.25">
      <c r="B39" s="75" t="s">
        <v>1</v>
      </c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7"/>
    </row>
    <row r="40" spans="2:18" x14ac:dyDescent="0.25">
      <c r="B40" s="78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2:18" x14ac:dyDescent="0.25">
      <c r="B41" s="78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2:18" x14ac:dyDescent="0.25">
      <c r="B42" s="78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2:18" x14ac:dyDescent="0.25">
      <c r="B43" s="78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2:18" x14ac:dyDescent="0.25">
      <c r="B44" s="78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2:18" x14ac:dyDescent="0.25">
      <c r="B45" s="81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3"/>
    </row>
    <row r="46" spans="2:18" x14ac:dyDescent="0.25">
      <c r="B46" s="70" t="s">
        <v>89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2"/>
      <c r="N46" s="70" t="s">
        <v>8</v>
      </c>
      <c r="O46" s="71"/>
      <c r="P46" s="71"/>
      <c r="Q46" s="71"/>
      <c r="R46" s="72"/>
    </row>
    <row r="47" spans="2:18" ht="21" customHeight="1" x14ac:dyDescent="0.25">
      <c r="B47" s="73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74"/>
      <c r="N47" s="73"/>
      <c r="O47" s="41"/>
      <c r="P47" s="41"/>
      <c r="Q47" s="41"/>
      <c r="R47" s="74"/>
    </row>
    <row r="48" spans="2:18" x14ac:dyDescent="0.25">
      <c r="B48" s="70" t="s">
        <v>9</v>
      </c>
      <c r="C48" s="71"/>
      <c r="D48" s="71"/>
      <c r="E48" s="71"/>
      <c r="F48" s="71"/>
      <c r="G48" s="71"/>
      <c r="H48" s="71"/>
      <c r="I48" s="71"/>
      <c r="J48" s="71"/>
      <c r="K48" s="71"/>
      <c r="L48" s="70" t="s">
        <v>97</v>
      </c>
      <c r="M48" s="71"/>
      <c r="N48" s="72"/>
      <c r="O48" s="70" t="s">
        <v>3</v>
      </c>
      <c r="P48" s="71"/>
      <c r="Q48" s="71"/>
      <c r="R48" s="72"/>
    </row>
    <row r="49" spans="2:18" ht="20.25" customHeight="1" x14ac:dyDescent="0.25"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42"/>
      <c r="M49" s="43"/>
      <c r="N49" s="44"/>
      <c r="O49" s="45"/>
      <c r="P49" s="46"/>
      <c r="Q49" s="46"/>
      <c r="R49" s="47"/>
    </row>
    <row r="50" spans="2:18" ht="20.25" customHeight="1" x14ac:dyDescent="0.25">
      <c r="B50" s="12" t="s">
        <v>107</v>
      </c>
      <c r="C50" s="13"/>
      <c r="D50" s="13"/>
      <c r="E50" s="13"/>
      <c r="F50" s="13"/>
      <c r="G50" s="13"/>
      <c r="H50" s="13"/>
      <c r="I50" s="13"/>
      <c r="J50" s="13"/>
      <c r="K50" s="129"/>
      <c r="L50" s="129"/>
      <c r="M50" s="129"/>
      <c r="N50" s="129"/>
      <c r="O50" s="130">
        <f>(K50*500)</f>
        <v>0</v>
      </c>
      <c r="P50" s="130"/>
      <c r="Q50" s="130"/>
      <c r="R50" s="130"/>
    </row>
    <row r="51" spans="2:18" ht="20.25" customHeight="1" x14ac:dyDescent="0.25">
      <c r="B51" s="48" t="s">
        <v>68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50"/>
    </row>
    <row r="52" spans="2:18" ht="20.25" customHeight="1" x14ac:dyDescent="0.25">
      <c r="B52" s="51" t="s">
        <v>14</v>
      </c>
      <c r="C52" s="52"/>
      <c r="D52" s="51" t="s">
        <v>15</v>
      </c>
      <c r="E52" s="52"/>
      <c r="F52" s="53" t="s">
        <v>70</v>
      </c>
      <c r="G52" s="54"/>
      <c r="H52" s="55"/>
      <c r="I52" s="51" t="s">
        <v>16</v>
      </c>
      <c r="J52" s="56"/>
      <c r="K52" s="57" t="s">
        <v>19</v>
      </c>
      <c r="L52" s="58"/>
      <c r="M52" s="58"/>
      <c r="N52" s="58"/>
      <c r="O52" s="58"/>
      <c r="P52" s="58"/>
      <c r="Q52" s="58"/>
      <c r="R52" s="59"/>
    </row>
    <row r="53" spans="2:18" ht="20.25" customHeight="1" x14ac:dyDescent="0.25">
      <c r="B53" s="60">
        <f>COUNTA(H36,H31,H26,H21,H16)</f>
        <v>0</v>
      </c>
      <c r="C53" s="61"/>
      <c r="D53" s="62">
        <f>I16+I21+I26+I31+I36</f>
        <v>0</v>
      </c>
      <c r="E53" s="63"/>
      <c r="F53" s="62">
        <f>K16+K21+K26+K31+K36</f>
        <v>0</v>
      </c>
      <c r="G53" s="64"/>
      <c r="H53" s="63"/>
      <c r="I53" s="65">
        <f>SUM(M21,M26,M31,M36,M16)</f>
        <v>0</v>
      </c>
      <c r="J53" s="66"/>
      <c r="K53" s="67" t="str">
        <f ca="1">IF(B16&lt;&gt;"",(B16-NOW()+1),"")</f>
        <v/>
      </c>
      <c r="L53" s="68"/>
      <c r="M53" s="68"/>
      <c r="N53" s="68"/>
      <c r="O53" s="68"/>
      <c r="P53" s="68"/>
      <c r="Q53" s="68"/>
      <c r="R53" s="69"/>
    </row>
    <row r="54" spans="2:18" x14ac:dyDescent="0.25">
      <c r="B54" s="37" t="s">
        <v>74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9"/>
    </row>
    <row r="55" spans="2:18" x14ac:dyDescent="0.25">
      <c r="B55" s="1"/>
    </row>
    <row r="56" spans="2:18" x14ac:dyDescent="0.25">
      <c r="J56" s="4"/>
    </row>
    <row r="57" spans="2:18" x14ac:dyDescent="0.25">
      <c r="J57" s="4"/>
    </row>
  </sheetData>
  <sheetProtection sheet="1" objects="1" scenarios="1" selectLockedCells="1"/>
  <dataConsolidate/>
  <mergeCells count="125">
    <mergeCell ref="B12:R12"/>
    <mergeCell ref="K50:N50"/>
    <mergeCell ref="O50:R50"/>
    <mergeCell ref="H14:R14"/>
    <mergeCell ref="H19:R19"/>
    <mergeCell ref="H24:R24"/>
    <mergeCell ref="H29:R29"/>
    <mergeCell ref="B13:R13"/>
    <mergeCell ref="B9:D9"/>
    <mergeCell ref="E9:I9"/>
    <mergeCell ref="J8:R9"/>
    <mergeCell ref="B16:D16"/>
    <mergeCell ref="E16:G16"/>
    <mergeCell ref="I16:J16"/>
    <mergeCell ref="K16:L16"/>
    <mergeCell ref="M16:N16"/>
    <mergeCell ref="O16:R16"/>
    <mergeCell ref="B15:D15"/>
    <mergeCell ref="E15:G15"/>
    <mergeCell ref="I15:J15"/>
    <mergeCell ref="K15:L15"/>
    <mergeCell ref="M15:N15"/>
    <mergeCell ref="O15:R15"/>
    <mergeCell ref="O20:R20"/>
    <mergeCell ref="B1:R5"/>
    <mergeCell ref="B6:R6"/>
    <mergeCell ref="B7:I7"/>
    <mergeCell ref="J7:R7"/>
    <mergeCell ref="B8:I8"/>
    <mergeCell ref="B10:I10"/>
    <mergeCell ref="J10:R10"/>
    <mergeCell ref="J11:R11"/>
    <mergeCell ref="B11:I11"/>
    <mergeCell ref="B21:D21"/>
    <mergeCell ref="E21:G21"/>
    <mergeCell ref="I21:J21"/>
    <mergeCell ref="K21:L21"/>
    <mergeCell ref="M21:N21"/>
    <mergeCell ref="O21:R21"/>
    <mergeCell ref="B17:N17"/>
    <mergeCell ref="O17:R17"/>
    <mergeCell ref="B18:N18"/>
    <mergeCell ref="O18:R18"/>
    <mergeCell ref="B20:D20"/>
    <mergeCell ref="E20:G20"/>
    <mergeCell ref="I20:J20"/>
    <mergeCell ref="K20:L20"/>
    <mergeCell ref="M20:N20"/>
    <mergeCell ref="O25:R25"/>
    <mergeCell ref="B26:D26"/>
    <mergeCell ref="E26:G26"/>
    <mergeCell ref="I26:J26"/>
    <mergeCell ref="K26:L26"/>
    <mergeCell ref="M26:N26"/>
    <mergeCell ref="O26:R26"/>
    <mergeCell ref="B22:N22"/>
    <mergeCell ref="O22:R22"/>
    <mergeCell ref="B23:N23"/>
    <mergeCell ref="O23:R23"/>
    <mergeCell ref="B25:D25"/>
    <mergeCell ref="E25:G25"/>
    <mergeCell ref="I25:J25"/>
    <mergeCell ref="K25:L25"/>
    <mergeCell ref="M25:N25"/>
    <mergeCell ref="B27:N27"/>
    <mergeCell ref="O27:R27"/>
    <mergeCell ref="B28:N28"/>
    <mergeCell ref="O28:R28"/>
    <mergeCell ref="B30:D30"/>
    <mergeCell ref="E30:G30"/>
    <mergeCell ref="I30:J30"/>
    <mergeCell ref="K30:L30"/>
    <mergeCell ref="M30:N30"/>
    <mergeCell ref="O30:R30"/>
    <mergeCell ref="B46:M46"/>
    <mergeCell ref="N46:R46"/>
    <mergeCell ref="B47:M47"/>
    <mergeCell ref="N47:R47"/>
    <mergeCell ref="B48:K48"/>
    <mergeCell ref="L48:N48"/>
    <mergeCell ref="E31:G31"/>
    <mergeCell ref="I31:J31"/>
    <mergeCell ref="K31:L31"/>
    <mergeCell ref="M31:N31"/>
    <mergeCell ref="O31:R31"/>
    <mergeCell ref="B31:D31"/>
    <mergeCell ref="O48:R48"/>
    <mergeCell ref="B32:N32"/>
    <mergeCell ref="O32:R32"/>
    <mergeCell ref="B33:N33"/>
    <mergeCell ref="O33:R33"/>
    <mergeCell ref="B39:R39"/>
    <mergeCell ref="B40:R45"/>
    <mergeCell ref="H34:R34"/>
    <mergeCell ref="B35:D35"/>
    <mergeCell ref="E35:G35"/>
    <mergeCell ref="I35:J35"/>
    <mergeCell ref="K35:L35"/>
    <mergeCell ref="B54:R54"/>
    <mergeCell ref="B49:K49"/>
    <mergeCell ref="L49:N49"/>
    <mergeCell ref="O49:R49"/>
    <mergeCell ref="B51:R51"/>
    <mergeCell ref="B52:C52"/>
    <mergeCell ref="D52:E52"/>
    <mergeCell ref="F52:H52"/>
    <mergeCell ref="I52:J52"/>
    <mergeCell ref="K52:R52"/>
    <mergeCell ref="B53:C53"/>
    <mergeCell ref="D53:E53"/>
    <mergeCell ref="F53:H53"/>
    <mergeCell ref="I53:J53"/>
    <mergeCell ref="K53:R53"/>
    <mergeCell ref="B38:N38"/>
    <mergeCell ref="O38:R38"/>
    <mergeCell ref="M35:N35"/>
    <mergeCell ref="O35:R35"/>
    <mergeCell ref="B36:D36"/>
    <mergeCell ref="E36:G36"/>
    <mergeCell ref="I36:J36"/>
    <mergeCell ref="K36:L36"/>
    <mergeCell ref="M36:N36"/>
    <mergeCell ref="O36:R36"/>
    <mergeCell ref="B37:N37"/>
    <mergeCell ref="O37:R37"/>
  </mergeCells>
  <dataValidations count="2">
    <dataValidation allowBlank="1" showInputMessage="1" showErrorMessage="1" prompt="Preencha o nome completo da universidade/escola" sqref="J8:R9"/>
    <dataValidation allowBlank="1" showInputMessage="1" showErrorMessage="1" prompt="Favor inserir informações adicionais ou dúvidas que julgue importantes referentes à solicitação de campo de estágio." sqref="B40:R45"/>
  </dataValidations>
  <pageMargins left="0.51181102362204722" right="0.51181102362204722" top="0.51181102362204722" bottom="0.23622047244094491" header="0.31496062992125984" footer="0.31"/>
  <pageSetup paperSize="9" scale="80" orientation="portrait" horizontalDpi="300" verticalDpi="300" r:id="rId1"/>
  <headerFooter differentOddEven="1" differentFirst="1">
    <oddFooter>&amp;A</oddFooter>
    <firstFooter>&amp;LMIC 1274 V.14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8" r:id="rId4" name="Check Box 18">
              <controlPr defaultSize="0" autoFill="0" autoLine="0" autoPict="0">
                <anchor moveWithCells="1">
                  <from>
                    <xdr:col>9</xdr:col>
                    <xdr:colOff>266700</xdr:colOff>
                    <xdr:row>13</xdr:row>
                    <xdr:rowOff>28575</xdr:rowOff>
                  </from>
                  <to>
                    <xdr:col>11</xdr:col>
                    <xdr:colOff>76200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5" name="Check Box 19">
              <controlPr defaultSize="0" autoFill="0" autoLine="0" autoPict="0">
                <anchor moveWithCells="1">
                  <from>
                    <xdr:col>11</xdr:col>
                    <xdr:colOff>57150</xdr:colOff>
                    <xdr:row>13</xdr:row>
                    <xdr:rowOff>28575</xdr:rowOff>
                  </from>
                  <to>
                    <xdr:col>12</xdr:col>
                    <xdr:colOff>123825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6" name="Check Box 20">
              <controlPr defaultSize="0" autoFill="0" autoLine="0" autoPict="0">
                <anchor moveWithCells="1">
                  <from>
                    <xdr:col>12</xdr:col>
                    <xdr:colOff>133350</xdr:colOff>
                    <xdr:row>13</xdr:row>
                    <xdr:rowOff>9525</xdr:rowOff>
                  </from>
                  <to>
                    <xdr:col>13</xdr:col>
                    <xdr:colOff>238125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7" name="Check Box 21">
              <controlPr defaultSize="0" autoFill="0" autoLine="0" autoPict="0">
                <anchor moveWithCells="1">
                  <from>
                    <xdr:col>13</xdr:col>
                    <xdr:colOff>266700</xdr:colOff>
                    <xdr:row>13</xdr:row>
                    <xdr:rowOff>19050</xdr:rowOff>
                  </from>
                  <to>
                    <xdr:col>14</xdr:col>
                    <xdr:colOff>295275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8" name="Check Box 22">
              <controlPr defaultSize="0" autoFill="0" autoLine="0" autoPict="0">
                <anchor moveWithCells="1">
                  <from>
                    <xdr:col>14</xdr:col>
                    <xdr:colOff>342900</xdr:colOff>
                    <xdr:row>13</xdr:row>
                    <xdr:rowOff>28575</xdr:rowOff>
                  </from>
                  <to>
                    <xdr:col>16</xdr:col>
                    <xdr:colOff>85725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9" name="Check Box 39">
              <controlPr defaultSize="0" autoFill="0" autoLine="0" autoPict="0">
                <anchor moveWithCells="1">
                  <from>
                    <xdr:col>16</xdr:col>
                    <xdr:colOff>38100</xdr:colOff>
                    <xdr:row>13</xdr:row>
                    <xdr:rowOff>28575</xdr:rowOff>
                  </from>
                  <to>
                    <xdr:col>17</xdr:col>
                    <xdr:colOff>552450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0" name="Check Box 40">
              <controlPr defaultSize="0" autoFill="0" autoLine="0" autoPict="0">
                <anchor moveWithCells="1">
                  <from>
                    <xdr:col>9</xdr:col>
                    <xdr:colOff>266700</xdr:colOff>
                    <xdr:row>18</xdr:row>
                    <xdr:rowOff>19050</xdr:rowOff>
                  </from>
                  <to>
                    <xdr:col>11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11" name="Check Box 41">
              <controlPr defaultSize="0" autoFill="0" autoLine="0" autoPict="0">
                <anchor moveWithCells="1">
                  <from>
                    <xdr:col>11</xdr:col>
                    <xdr:colOff>47625</xdr:colOff>
                    <xdr:row>18</xdr:row>
                    <xdr:rowOff>19050</xdr:rowOff>
                  </from>
                  <to>
                    <xdr:col>12</xdr:col>
                    <xdr:colOff>114300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2" name="Check Box 42">
              <controlPr defaultSize="0" autoFill="0" autoLine="0" autoPict="0">
                <anchor moveWithCells="1">
                  <from>
                    <xdr:col>12</xdr:col>
                    <xdr:colOff>123825</xdr:colOff>
                    <xdr:row>18</xdr:row>
                    <xdr:rowOff>0</xdr:rowOff>
                  </from>
                  <to>
                    <xdr:col>13</xdr:col>
                    <xdr:colOff>228600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13" name="Check Box 43">
              <controlPr defaultSize="0" autoFill="0" autoLine="0" autoPict="0">
                <anchor moveWithCells="1">
                  <from>
                    <xdr:col>13</xdr:col>
                    <xdr:colOff>257175</xdr:colOff>
                    <xdr:row>18</xdr:row>
                    <xdr:rowOff>9525</xdr:rowOff>
                  </from>
                  <to>
                    <xdr:col>14</xdr:col>
                    <xdr:colOff>285750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4" name="Check Box 44">
              <controlPr defaultSize="0" autoFill="0" autoLine="0" autoPict="0">
                <anchor moveWithCells="1">
                  <from>
                    <xdr:col>14</xdr:col>
                    <xdr:colOff>342900</xdr:colOff>
                    <xdr:row>18</xdr:row>
                    <xdr:rowOff>19050</xdr:rowOff>
                  </from>
                  <to>
                    <xdr:col>16</xdr:col>
                    <xdr:colOff>76200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15" name="Check Box 45">
              <controlPr defaultSize="0" autoFill="0" autoLine="0" autoPict="0">
                <anchor moveWithCells="1">
                  <from>
                    <xdr:col>16</xdr:col>
                    <xdr:colOff>28575</xdr:colOff>
                    <xdr:row>18</xdr:row>
                    <xdr:rowOff>19050</xdr:rowOff>
                  </from>
                  <to>
                    <xdr:col>17</xdr:col>
                    <xdr:colOff>542925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16" name="Check Box 46">
              <controlPr defaultSize="0" autoFill="0" autoLine="0" autoPict="0">
                <anchor moveWithCells="1">
                  <from>
                    <xdr:col>9</xdr:col>
                    <xdr:colOff>285750</xdr:colOff>
                    <xdr:row>23</xdr:row>
                    <xdr:rowOff>19050</xdr:rowOff>
                  </from>
                  <to>
                    <xdr:col>11</xdr:col>
                    <xdr:colOff>85725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7" name="Check Box 47">
              <controlPr defaultSize="0" autoFill="0" autoLine="0" autoPict="0">
                <anchor moveWithCells="1">
                  <from>
                    <xdr:col>11</xdr:col>
                    <xdr:colOff>66675</xdr:colOff>
                    <xdr:row>23</xdr:row>
                    <xdr:rowOff>19050</xdr:rowOff>
                  </from>
                  <to>
                    <xdr:col>12</xdr:col>
                    <xdr:colOff>133350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18" name="Check Box 48">
              <controlPr defaultSize="0" autoFill="0" autoLine="0" autoPict="0">
                <anchor moveWithCells="1">
                  <from>
                    <xdr:col>12</xdr:col>
                    <xdr:colOff>142875</xdr:colOff>
                    <xdr:row>23</xdr:row>
                    <xdr:rowOff>0</xdr:rowOff>
                  </from>
                  <to>
                    <xdr:col>13</xdr:col>
                    <xdr:colOff>247650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9" name="Check Box 49">
              <controlPr defaultSize="0" autoFill="0" autoLine="0" autoPict="0">
                <anchor moveWithCells="1">
                  <from>
                    <xdr:col>13</xdr:col>
                    <xdr:colOff>276225</xdr:colOff>
                    <xdr:row>23</xdr:row>
                    <xdr:rowOff>9525</xdr:rowOff>
                  </from>
                  <to>
                    <xdr:col>14</xdr:col>
                    <xdr:colOff>304800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20" name="Check Box 50">
              <controlPr defaultSize="0" autoFill="0" autoLine="0" autoPict="0">
                <anchor moveWithCells="1">
                  <from>
                    <xdr:col>14</xdr:col>
                    <xdr:colOff>352425</xdr:colOff>
                    <xdr:row>23</xdr:row>
                    <xdr:rowOff>19050</xdr:rowOff>
                  </from>
                  <to>
                    <xdr:col>16</xdr:col>
                    <xdr:colOff>95250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21" name="Check Box 51">
              <controlPr defaultSize="0" autoFill="0" autoLine="0" autoPict="0">
                <anchor moveWithCells="1">
                  <from>
                    <xdr:col>16</xdr:col>
                    <xdr:colOff>47625</xdr:colOff>
                    <xdr:row>23</xdr:row>
                    <xdr:rowOff>19050</xdr:rowOff>
                  </from>
                  <to>
                    <xdr:col>17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22" name="Check Box 52">
              <controlPr defaultSize="0" autoFill="0" autoLine="0" autoPict="0">
                <anchor moveWithCells="1">
                  <from>
                    <xdr:col>9</xdr:col>
                    <xdr:colOff>276225</xdr:colOff>
                    <xdr:row>28</xdr:row>
                    <xdr:rowOff>19050</xdr:rowOff>
                  </from>
                  <to>
                    <xdr:col>11</xdr:col>
                    <xdr:colOff>76200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23" name="Check Box 53">
              <controlPr defaultSize="0" autoFill="0" autoLine="0" autoPict="0">
                <anchor moveWithCells="1">
                  <from>
                    <xdr:col>11</xdr:col>
                    <xdr:colOff>57150</xdr:colOff>
                    <xdr:row>28</xdr:row>
                    <xdr:rowOff>19050</xdr:rowOff>
                  </from>
                  <to>
                    <xdr:col>12</xdr:col>
                    <xdr:colOff>123825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24" name="Check Box 54">
              <controlPr defaultSize="0" autoFill="0" autoLine="0" autoPict="0">
                <anchor moveWithCells="1">
                  <from>
                    <xdr:col>12</xdr:col>
                    <xdr:colOff>133350</xdr:colOff>
                    <xdr:row>28</xdr:row>
                    <xdr:rowOff>0</xdr:rowOff>
                  </from>
                  <to>
                    <xdr:col>13</xdr:col>
                    <xdr:colOff>238125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25" name="Check Box 55">
              <controlPr defaultSize="0" autoFill="0" autoLine="0" autoPict="0">
                <anchor moveWithCells="1">
                  <from>
                    <xdr:col>13</xdr:col>
                    <xdr:colOff>266700</xdr:colOff>
                    <xdr:row>28</xdr:row>
                    <xdr:rowOff>9525</xdr:rowOff>
                  </from>
                  <to>
                    <xdr:col>14</xdr:col>
                    <xdr:colOff>295275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26" name="Check Box 56">
              <controlPr defaultSize="0" autoFill="0" autoLine="0" autoPict="0">
                <anchor moveWithCells="1">
                  <from>
                    <xdr:col>14</xdr:col>
                    <xdr:colOff>342900</xdr:colOff>
                    <xdr:row>28</xdr:row>
                    <xdr:rowOff>19050</xdr:rowOff>
                  </from>
                  <to>
                    <xdr:col>16</xdr:col>
                    <xdr:colOff>85725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27" name="Check Box 57">
              <controlPr defaultSize="0" autoFill="0" autoLine="0" autoPict="0">
                <anchor moveWithCells="1">
                  <from>
                    <xdr:col>16</xdr:col>
                    <xdr:colOff>38100</xdr:colOff>
                    <xdr:row>28</xdr:row>
                    <xdr:rowOff>19050</xdr:rowOff>
                  </from>
                  <to>
                    <xdr:col>17</xdr:col>
                    <xdr:colOff>552450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28" name="Check Box 64">
              <controlPr defaultSize="0" autoFill="0" autoLine="0" autoPict="0">
                <anchor moveWithCells="1">
                  <from>
                    <xdr:col>9</xdr:col>
                    <xdr:colOff>276225</xdr:colOff>
                    <xdr:row>33</xdr:row>
                    <xdr:rowOff>19050</xdr:rowOff>
                  </from>
                  <to>
                    <xdr:col>11</xdr:col>
                    <xdr:colOff>76200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29" name="Check Box 65">
              <controlPr defaultSize="0" autoFill="0" autoLine="0" autoPict="0">
                <anchor moveWithCells="1">
                  <from>
                    <xdr:col>11</xdr:col>
                    <xdr:colOff>57150</xdr:colOff>
                    <xdr:row>33</xdr:row>
                    <xdr:rowOff>19050</xdr:rowOff>
                  </from>
                  <to>
                    <xdr:col>12</xdr:col>
                    <xdr:colOff>123825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30" name="Check Box 66">
              <controlPr defaultSize="0" autoFill="0" autoLine="0" autoPict="0">
                <anchor moveWithCells="1">
                  <from>
                    <xdr:col>12</xdr:col>
                    <xdr:colOff>133350</xdr:colOff>
                    <xdr:row>33</xdr:row>
                    <xdr:rowOff>0</xdr:rowOff>
                  </from>
                  <to>
                    <xdr:col>13</xdr:col>
                    <xdr:colOff>238125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31" name="Check Box 67">
              <controlPr defaultSize="0" autoFill="0" autoLine="0" autoPict="0">
                <anchor moveWithCells="1">
                  <from>
                    <xdr:col>13</xdr:col>
                    <xdr:colOff>266700</xdr:colOff>
                    <xdr:row>33</xdr:row>
                    <xdr:rowOff>9525</xdr:rowOff>
                  </from>
                  <to>
                    <xdr:col>14</xdr:col>
                    <xdr:colOff>295275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32" name="Check Box 68">
              <controlPr defaultSize="0" autoFill="0" autoLine="0" autoPict="0">
                <anchor moveWithCells="1">
                  <from>
                    <xdr:col>14</xdr:col>
                    <xdr:colOff>342900</xdr:colOff>
                    <xdr:row>33</xdr:row>
                    <xdr:rowOff>19050</xdr:rowOff>
                  </from>
                  <to>
                    <xdr:col>16</xdr:col>
                    <xdr:colOff>85725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33" name="Check Box 69">
              <controlPr defaultSize="0" autoFill="0" autoLine="0" autoPict="0">
                <anchor moveWithCells="1">
                  <from>
                    <xdr:col>16</xdr:col>
                    <xdr:colOff>38100</xdr:colOff>
                    <xdr:row>33</xdr:row>
                    <xdr:rowOff>19050</xdr:rowOff>
                  </from>
                  <to>
                    <xdr:col>17</xdr:col>
                    <xdr:colOff>552450</xdr:colOff>
                    <xdr:row>33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prompt="Selecione o período: manhã, tarde, noite ou integral">
          <x14:formula1>
            <xm:f>Info!$D$25:$D$28</xm:f>
          </x14:formula1>
          <xm:sqref>O31:R31 O16:R16 O21:R21 O26:R26 O36:R36</xm:sqref>
        </x14:dataValidation>
        <x14:dataValidation type="list" allowBlank="1" showInputMessage="1" showErrorMessage="1" prompt="Escolha o setor pretendido">
          <x14:formula1>
            <xm:f>Info!$A$2:$A$37</xm:f>
          </x14:formula1>
          <xm:sqref>E9:I9</xm:sqref>
        </x14:dataValidation>
        <x14:dataValidation type="list" allowBlank="1" showInputMessage="1" showErrorMessage="1" prompt="Selecione o curso">
          <x14:formula1>
            <xm:f>Info!$G$1:$G$15</xm:f>
          </x14:formula1>
          <xm:sqref>B11</xm:sqref>
        </x14:dataValidation>
        <x14:dataValidation type="list" allowBlank="1" showInputMessage="1" showErrorMessage="1" prompt="Escolha o hospital">
          <x14:formula1>
            <xm:f>Info!$D$1:$D$13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G37"/>
  <sheetViews>
    <sheetView workbookViewId="0">
      <selection activeCell="G12" sqref="G12"/>
    </sheetView>
  </sheetViews>
  <sheetFormatPr defaultRowHeight="15" x14ac:dyDescent="0.25"/>
  <cols>
    <col min="1" max="1" width="39.85546875" bestFit="1" customWidth="1"/>
    <col min="2" max="3" width="0" hidden="1" customWidth="1"/>
    <col min="4" max="4" width="55" bestFit="1" customWidth="1"/>
    <col min="5" max="6" width="0" hidden="1" customWidth="1"/>
    <col min="7" max="7" width="42.28515625" bestFit="1" customWidth="1"/>
  </cols>
  <sheetData>
    <row r="1" spans="1:7" x14ac:dyDescent="0.25">
      <c r="D1" t="s">
        <v>104</v>
      </c>
      <c r="G1" s="3" t="s">
        <v>90</v>
      </c>
    </row>
    <row r="2" spans="1:7" x14ac:dyDescent="0.25">
      <c r="A2" t="s">
        <v>20</v>
      </c>
      <c r="D2" t="s">
        <v>62</v>
      </c>
      <c r="G2" t="s">
        <v>67</v>
      </c>
    </row>
    <row r="3" spans="1:7" x14ac:dyDescent="0.25">
      <c r="A3" t="s">
        <v>54</v>
      </c>
      <c r="D3" t="s">
        <v>55</v>
      </c>
      <c r="G3" t="s">
        <v>58</v>
      </c>
    </row>
    <row r="4" spans="1:7" x14ac:dyDescent="0.25">
      <c r="A4" t="s">
        <v>21</v>
      </c>
      <c r="D4" t="s">
        <v>103</v>
      </c>
      <c r="G4" t="s">
        <v>81</v>
      </c>
    </row>
    <row r="5" spans="1:7" x14ac:dyDescent="0.25">
      <c r="A5" t="s">
        <v>22</v>
      </c>
      <c r="D5" t="s">
        <v>69</v>
      </c>
      <c r="G5" t="s">
        <v>83</v>
      </c>
    </row>
    <row r="6" spans="1:7" x14ac:dyDescent="0.25">
      <c r="A6" t="s">
        <v>23</v>
      </c>
      <c r="D6" t="s">
        <v>84</v>
      </c>
      <c r="G6" t="s">
        <v>59</v>
      </c>
    </row>
    <row r="7" spans="1:7" x14ac:dyDescent="0.25">
      <c r="A7" t="s">
        <v>24</v>
      </c>
      <c r="D7" s="3" t="s">
        <v>96</v>
      </c>
      <c r="G7" t="s">
        <v>98</v>
      </c>
    </row>
    <row r="8" spans="1:7" x14ac:dyDescent="0.25">
      <c r="A8" t="s">
        <v>25</v>
      </c>
      <c r="D8" t="s">
        <v>88</v>
      </c>
      <c r="G8" t="s">
        <v>80</v>
      </c>
    </row>
    <row r="9" spans="1:7" x14ac:dyDescent="0.25">
      <c r="A9" t="s">
        <v>26</v>
      </c>
      <c r="D9" t="s">
        <v>86</v>
      </c>
      <c r="G9" t="s">
        <v>56</v>
      </c>
    </row>
    <row r="10" spans="1:7" x14ac:dyDescent="0.25">
      <c r="A10" t="s">
        <v>27</v>
      </c>
      <c r="D10" t="s">
        <v>87</v>
      </c>
      <c r="G10" t="s">
        <v>60</v>
      </c>
    </row>
    <row r="11" spans="1:7" x14ac:dyDescent="0.25">
      <c r="A11" t="s">
        <v>28</v>
      </c>
      <c r="D11" t="s">
        <v>85</v>
      </c>
      <c r="G11" s="3" t="s">
        <v>94</v>
      </c>
    </row>
    <row r="12" spans="1:7" x14ac:dyDescent="0.25">
      <c r="A12" t="s">
        <v>29</v>
      </c>
      <c r="D12" t="s">
        <v>92</v>
      </c>
      <c r="G12" s="3" t="s">
        <v>100</v>
      </c>
    </row>
    <row r="13" spans="1:7" x14ac:dyDescent="0.25">
      <c r="A13" t="s">
        <v>30</v>
      </c>
      <c r="D13" t="s">
        <v>101</v>
      </c>
      <c r="G13" t="s">
        <v>61</v>
      </c>
    </row>
    <row r="14" spans="1:7" x14ac:dyDescent="0.25">
      <c r="A14" t="s">
        <v>31</v>
      </c>
      <c r="G14" t="s">
        <v>102</v>
      </c>
    </row>
    <row r="15" spans="1:7" x14ac:dyDescent="0.25">
      <c r="A15" t="s">
        <v>32</v>
      </c>
      <c r="G15" t="s">
        <v>99</v>
      </c>
    </row>
    <row r="16" spans="1:7" x14ac:dyDescent="0.25">
      <c r="A16" t="s">
        <v>33</v>
      </c>
      <c r="D16" t="s">
        <v>65</v>
      </c>
      <c r="G16" s="3"/>
    </row>
    <row r="17" spans="1:7" x14ac:dyDescent="0.25">
      <c r="A17" t="s">
        <v>34</v>
      </c>
      <c r="D17" t="s">
        <v>64</v>
      </c>
      <c r="G17" s="3"/>
    </row>
    <row r="18" spans="1:7" x14ac:dyDescent="0.25">
      <c r="A18" t="s">
        <v>35</v>
      </c>
      <c r="D18" t="s">
        <v>66</v>
      </c>
      <c r="G18" s="3"/>
    </row>
    <row r="19" spans="1:7" x14ac:dyDescent="0.25">
      <c r="A19" t="s">
        <v>36</v>
      </c>
      <c r="D19" t="s">
        <v>57</v>
      </c>
    </row>
    <row r="20" spans="1:7" x14ac:dyDescent="0.25">
      <c r="A20" t="s">
        <v>37</v>
      </c>
      <c r="D20" t="s">
        <v>79</v>
      </c>
      <c r="G20" s="3"/>
    </row>
    <row r="21" spans="1:7" x14ac:dyDescent="0.25">
      <c r="A21" t="s">
        <v>38</v>
      </c>
    </row>
    <row r="22" spans="1:7" x14ac:dyDescent="0.25">
      <c r="A22" t="s">
        <v>39</v>
      </c>
    </row>
    <row r="23" spans="1:7" x14ac:dyDescent="0.25">
      <c r="A23" t="s">
        <v>40</v>
      </c>
    </row>
    <row r="24" spans="1:7" x14ac:dyDescent="0.25">
      <c r="A24" t="s">
        <v>41</v>
      </c>
    </row>
    <row r="25" spans="1:7" x14ac:dyDescent="0.25">
      <c r="A25" t="s">
        <v>42</v>
      </c>
      <c r="D25" t="s">
        <v>75</v>
      </c>
    </row>
    <row r="26" spans="1:7" x14ac:dyDescent="0.25">
      <c r="A26" t="s">
        <v>43</v>
      </c>
      <c r="D26" t="s">
        <v>76</v>
      </c>
    </row>
    <row r="27" spans="1:7" x14ac:dyDescent="0.25">
      <c r="A27" t="s">
        <v>44</v>
      </c>
      <c r="D27" t="s">
        <v>77</v>
      </c>
    </row>
    <row r="28" spans="1:7" x14ac:dyDescent="0.25">
      <c r="A28" t="s">
        <v>45</v>
      </c>
      <c r="D28" t="s">
        <v>91</v>
      </c>
    </row>
    <row r="29" spans="1:7" x14ac:dyDescent="0.25">
      <c r="A29" t="s">
        <v>46</v>
      </c>
    </row>
    <row r="30" spans="1:7" x14ac:dyDescent="0.25">
      <c r="A30" t="s">
        <v>47</v>
      </c>
    </row>
    <row r="31" spans="1:7" x14ac:dyDescent="0.25">
      <c r="A31" t="s">
        <v>48</v>
      </c>
    </row>
    <row r="32" spans="1:7" x14ac:dyDescent="0.25">
      <c r="A32" t="s">
        <v>49</v>
      </c>
    </row>
    <row r="33" spans="1:1" x14ac:dyDescent="0.25">
      <c r="A33" t="s">
        <v>50</v>
      </c>
    </row>
    <row r="34" spans="1:1" x14ac:dyDescent="0.25">
      <c r="A34" t="s">
        <v>51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 t="s">
        <v>93</v>
      </c>
    </row>
  </sheetData>
  <sortState ref="G2:G15">
    <sortCondition ref="G1"/>
  </sortState>
  <pageMargins left="0.511811024" right="0.511811024" top="0.78740157499999996" bottom="0.78740157499999996" header="0.31496062000000002" footer="0.31496062000000002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1º Sem 2026</vt:lpstr>
      <vt:lpstr>Info</vt:lpstr>
      <vt:lpstr>'1º Sem 2026'!Area_de_impressao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Eder Silva Siqueira</dc:creator>
  <cp:lastModifiedBy>Nataly Santos de Oliveira</cp:lastModifiedBy>
  <cp:lastPrinted>2026-05-04T18:26:03Z</cp:lastPrinted>
  <dcterms:created xsi:type="dcterms:W3CDTF">2018-04-10T17:59:02Z</dcterms:created>
  <dcterms:modified xsi:type="dcterms:W3CDTF">2026-05-05T11:20:43Z</dcterms:modified>
</cp:coreProperties>
</file>